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user/Documents/งานวิชาการ โรงเรียนสุราษฏร์ธานี/งานทะเบียน/รายชื่อนักเรียน/2-2567 st/"/>
    </mc:Choice>
  </mc:AlternateContent>
  <xr:revisionPtr revIDLastSave="0" documentId="13_ncr:1_{2D084791-631F-B743-B147-7758F9F706F9}" xr6:coauthVersionLast="47" xr6:coauthVersionMax="47" xr10:uidLastSave="{00000000-0000-0000-0000-000000000000}"/>
  <bookViews>
    <workbookView xWindow="0" yWindow="500" windowWidth="28800" windowHeight="15720" activeTab="12" xr2:uid="{00000000-000D-0000-FFFF-FFFF00000000}"/>
  </bookViews>
  <sheets>
    <sheet name="1-1" sheetId="56" r:id="rId1"/>
    <sheet name="1-2" sheetId="54" r:id="rId2"/>
    <sheet name="1-3" sheetId="47" r:id="rId3"/>
    <sheet name="1-4" sheetId="48" r:id="rId4"/>
    <sheet name="1-5" sheetId="49" r:id="rId5"/>
    <sheet name="1-6" sheetId="50" r:id="rId6"/>
    <sheet name="1-7" sheetId="51" r:id="rId7"/>
    <sheet name="1-8" sheetId="52" r:id="rId8"/>
    <sheet name="1-9" sheetId="53" r:id="rId9"/>
    <sheet name="1-10" sheetId="42" r:id="rId10"/>
    <sheet name="1-11" sheetId="43" r:id="rId11"/>
    <sheet name="1-12" sheetId="44" r:id="rId12"/>
    <sheet name="1-13" sheetId="59" r:id="rId13"/>
    <sheet name="1-14" sheetId="57" state="hidden" r:id="rId14"/>
    <sheet name="ยอด ม.1" sheetId="34" state="hidden" r:id="rId15"/>
  </sheets>
  <definedNames>
    <definedName name="_xlnm._FilterDatabase" localSheetId="0" hidden="1">'1-1'!$A$7:$Y$38</definedName>
    <definedName name="_xlnm._FilterDatabase" localSheetId="9" hidden="1">'1-10'!$A$1:$Y$48</definedName>
    <definedName name="_xlnm._FilterDatabase" localSheetId="10" hidden="1">'1-11'!$A$1:$Y$48</definedName>
    <definedName name="_xlnm._FilterDatabase" localSheetId="11" hidden="1">'1-12'!$A$1:$Y$38</definedName>
    <definedName name="_xlnm._FilterDatabase" localSheetId="12" hidden="1">'1-13'!$A$1:$Y$48</definedName>
    <definedName name="_xlnm._FilterDatabase" localSheetId="13" hidden="1">'1-14'!$A$1:$AL$38</definedName>
    <definedName name="_xlnm._FilterDatabase" localSheetId="1" hidden="1">'1-2'!$A$1:$Y$44</definedName>
    <definedName name="_xlnm._FilterDatabase" localSheetId="2" hidden="1">'1-3'!$A$1:$Y$44</definedName>
    <definedName name="_xlnm._FilterDatabase" localSheetId="3" hidden="1">'1-4'!$A$1:$Y$44</definedName>
    <definedName name="_xlnm._FilterDatabase" localSheetId="4" hidden="1">'1-5'!$A$1:$Y$48</definedName>
    <definedName name="_xlnm._FilterDatabase" localSheetId="5" hidden="1">'1-6'!$A$1:$Y$48</definedName>
    <definedName name="_xlnm._FilterDatabase" localSheetId="6" hidden="1">'1-7'!$A$1:$Y$48</definedName>
    <definedName name="_xlnm._FilterDatabase" localSheetId="7" hidden="1">'1-8'!$A$1:$Y$48</definedName>
    <definedName name="_xlnm._FilterDatabase" localSheetId="8" hidden="1">'1-9'!$A$1:$Y$48</definedName>
    <definedName name="_xlnm.Print_Area" localSheetId="0">'1-1'!$A$1:$Y$38</definedName>
    <definedName name="_xlnm.Print_Area" localSheetId="9">'1-10'!$A$1:$Y$48</definedName>
    <definedName name="_xlnm.Print_Area" localSheetId="10">'1-11'!$A$1:$Y$48</definedName>
    <definedName name="_xlnm.Print_Area" localSheetId="11">'1-12'!$A$1:$Y$38</definedName>
    <definedName name="_xlnm.Print_Area" localSheetId="12">'1-13'!$A$1:$Y$48</definedName>
    <definedName name="_xlnm.Print_Area" localSheetId="13">'1-14'!$A$1:$Y$38</definedName>
    <definedName name="_xlnm.Print_Area" localSheetId="1">'1-2'!$A$1:$Y$44</definedName>
    <definedName name="_xlnm.Print_Area" localSheetId="2">'1-3'!$A$1:$Y$44</definedName>
    <definedName name="_xlnm.Print_Area" localSheetId="3">'1-4'!$A$1:$Y$44</definedName>
    <definedName name="_xlnm.Print_Area" localSheetId="4">'1-5'!$A$1:$Y$48</definedName>
    <definedName name="_xlnm.Print_Area" localSheetId="5">'1-6'!$A$1:$Y$48</definedName>
    <definedName name="_xlnm.Print_Area" localSheetId="6">'1-7'!$A$1:$Y$48</definedName>
    <definedName name="_xlnm.Print_Area" localSheetId="7">'1-8'!$A$1:$Y$48</definedName>
    <definedName name="_xlnm.Print_Area" localSheetId="8">'1-9'!$A$1:$Y$48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59" l="1"/>
  <c r="G48" i="34" l="1"/>
  <c r="F48" i="34"/>
  <c r="A48" i="34"/>
  <c r="F47" i="34"/>
  <c r="A47" i="34"/>
  <c r="R2" i="57"/>
  <c r="R1" i="57"/>
  <c r="R2" i="59"/>
  <c r="R1" i="59"/>
  <c r="E54" i="59"/>
  <c r="E53" i="59"/>
  <c r="E52" i="59"/>
  <c r="E51" i="59"/>
  <c r="E50" i="59"/>
  <c r="O48" i="59"/>
  <c r="D47" i="34" s="1"/>
  <c r="D28" i="34" s="1"/>
  <c r="I48" i="59"/>
  <c r="C47" i="34" s="1"/>
  <c r="C28" i="34" s="1"/>
  <c r="E1" i="59"/>
  <c r="E44" i="57"/>
  <c r="E43" i="57"/>
  <c r="E42" i="57"/>
  <c r="E41" i="57"/>
  <c r="E40" i="57"/>
  <c r="O38" i="57"/>
  <c r="D48" i="34" s="1"/>
  <c r="D30" i="34" s="1"/>
  <c r="H38" i="57"/>
  <c r="C48" i="34" s="1"/>
  <c r="C30" i="34" s="1"/>
  <c r="E1" i="57"/>
  <c r="I38" i="56"/>
  <c r="E48" i="59" l="1"/>
  <c r="E47" i="34" s="1"/>
  <c r="D38" i="57"/>
  <c r="E48" i="34" s="1"/>
  <c r="E28" i="34"/>
  <c r="E55" i="59"/>
  <c r="E45" i="57"/>
  <c r="F36" i="34"/>
  <c r="F37" i="34"/>
  <c r="F38" i="34"/>
  <c r="F39" i="34"/>
  <c r="F40" i="34"/>
  <c r="F41" i="34"/>
  <c r="F42" i="34"/>
  <c r="F43" i="34"/>
  <c r="F44" i="34"/>
  <c r="F45" i="34"/>
  <c r="F46" i="34"/>
  <c r="F35" i="34"/>
  <c r="A35" i="34"/>
  <c r="A49" i="34"/>
  <c r="A46" i="34"/>
  <c r="A45" i="34"/>
  <c r="A44" i="34"/>
  <c r="A43" i="34"/>
  <c r="A42" i="34"/>
  <c r="A41" i="34"/>
  <c r="A40" i="34"/>
  <c r="A39" i="34"/>
  <c r="A38" i="34"/>
  <c r="A37" i="34"/>
  <c r="A36" i="34"/>
  <c r="E30" i="34" l="1"/>
  <c r="R2" i="51"/>
  <c r="E1" i="44"/>
  <c r="E1" i="43"/>
  <c r="E1" i="42"/>
  <c r="E1" i="53"/>
  <c r="E1" i="52"/>
  <c r="E1" i="51"/>
  <c r="E1" i="48"/>
  <c r="R1" i="47" l="1"/>
  <c r="R2" i="47"/>
  <c r="D1" i="34" l="1"/>
  <c r="R2" i="44"/>
  <c r="R1" i="44"/>
  <c r="W4" i="44"/>
  <c r="W4" i="43"/>
  <c r="R2" i="43"/>
  <c r="R1" i="43"/>
  <c r="R2" i="42"/>
  <c r="R1" i="42"/>
  <c r="W4" i="42"/>
  <c r="W4" i="52"/>
  <c r="W4" i="53"/>
  <c r="R2" i="53"/>
  <c r="R1" i="53"/>
  <c r="R2" i="52"/>
  <c r="R1" i="52"/>
  <c r="W4" i="51"/>
  <c r="E1" i="50"/>
  <c r="R1" i="51"/>
  <c r="W4" i="50"/>
  <c r="R2" i="50"/>
  <c r="R1" i="50"/>
  <c r="E1" i="49"/>
  <c r="R1" i="49"/>
  <c r="R2" i="49"/>
  <c r="W4" i="49"/>
  <c r="W4" i="56"/>
  <c r="W4" i="54"/>
  <c r="W4" i="48"/>
  <c r="W4" i="47"/>
  <c r="E1" i="47"/>
  <c r="E1" i="54"/>
  <c r="R2" i="54"/>
  <c r="R1" i="54"/>
  <c r="R2" i="56"/>
  <c r="R1" i="56"/>
  <c r="O38" i="56" l="1"/>
  <c r="C4" i="34"/>
  <c r="E44" i="56"/>
  <c r="E43" i="56"/>
  <c r="E42" i="56"/>
  <c r="E41" i="56"/>
  <c r="E40" i="56"/>
  <c r="D4" i="34" l="1"/>
  <c r="E38" i="56"/>
  <c r="C35" i="34"/>
  <c r="E45" i="56"/>
  <c r="D35" i="34" l="1"/>
  <c r="E50" i="54"/>
  <c r="E49" i="54"/>
  <c r="E48" i="54"/>
  <c r="E47" i="54"/>
  <c r="E46" i="54"/>
  <c r="O44" i="54"/>
  <c r="D6" i="34" s="1"/>
  <c r="D36" i="34" s="1"/>
  <c r="I44" i="54"/>
  <c r="C6" i="34" s="1"/>
  <c r="C36" i="34" l="1"/>
  <c r="E44" i="54"/>
  <c r="E51" i="54"/>
  <c r="E44" i="44"/>
  <c r="E43" i="44"/>
  <c r="E42" i="44"/>
  <c r="E41" i="44"/>
  <c r="E40" i="44"/>
  <c r="E54" i="43"/>
  <c r="E53" i="43"/>
  <c r="E52" i="43"/>
  <c r="E51" i="43"/>
  <c r="E50" i="43"/>
  <c r="E54" i="42"/>
  <c r="E53" i="42"/>
  <c r="E52" i="42"/>
  <c r="E51" i="42"/>
  <c r="E50" i="42"/>
  <c r="E54" i="53"/>
  <c r="E53" i="53"/>
  <c r="E52" i="53"/>
  <c r="E51" i="53"/>
  <c r="E50" i="53"/>
  <c r="E54" i="52"/>
  <c r="E53" i="52"/>
  <c r="E52" i="52"/>
  <c r="E51" i="52"/>
  <c r="E50" i="52"/>
  <c r="E54" i="51"/>
  <c r="E53" i="51"/>
  <c r="E52" i="51"/>
  <c r="E51" i="51"/>
  <c r="E50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50" i="47"/>
  <c r="E49" i="47"/>
  <c r="E48" i="47"/>
  <c r="E47" i="47"/>
  <c r="E46" i="47"/>
  <c r="H6" i="34" l="1"/>
  <c r="H10" i="34"/>
  <c r="H4" i="34"/>
  <c r="H12" i="34"/>
  <c r="H8" i="34"/>
  <c r="E51" i="48"/>
  <c r="E55" i="52"/>
  <c r="E55" i="49"/>
  <c r="E55" i="51"/>
  <c r="E55" i="53"/>
  <c r="E55" i="43"/>
  <c r="E45" i="44"/>
  <c r="E55" i="42"/>
  <c r="E55" i="50"/>
  <c r="E51" i="47"/>
  <c r="O38" i="44"/>
  <c r="D26" i="34" s="1"/>
  <c r="D46" i="34" s="1"/>
  <c r="I38" i="44"/>
  <c r="C26" i="34" s="1"/>
  <c r="C46" i="34" s="1"/>
  <c r="O48" i="43"/>
  <c r="D24" i="34" s="1"/>
  <c r="D45" i="34" s="1"/>
  <c r="I48" i="43"/>
  <c r="O48" i="42"/>
  <c r="D22" i="34" s="1"/>
  <c r="D44" i="34" s="1"/>
  <c r="I48" i="42"/>
  <c r="C22" i="34" s="1"/>
  <c r="C44" i="34" s="1"/>
  <c r="O48" i="53"/>
  <c r="D20" i="34" s="1"/>
  <c r="D43" i="34" s="1"/>
  <c r="I48" i="53"/>
  <c r="C20" i="34" s="1"/>
  <c r="C43" i="34" s="1"/>
  <c r="O48" i="52"/>
  <c r="D18" i="34" s="1"/>
  <c r="D42" i="34" s="1"/>
  <c r="I48" i="52"/>
  <c r="C18" i="34" s="1"/>
  <c r="C42" i="34" s="1"/>
  <c r="O48" i="51"/>
  <c r="D16" i="34" s="1"/>
  <c r="D41" i="34" s="1"/>
  <c r="I48" i="51"/>
  <c r="O48" i="50"/>
  <c r="D14" i="34" s="1"/>
  <c r="D40" i="34" s="1"/>
  <c r="I48" i="50"/>
  <c r="C14" i="34" s="1"/>
  <c r="C40" i="34" s="1"/>
  <c r="O48" i="49"/>
  <c r="D12" i="34" s="1"/>
  <c r="D39" i="34" s="1"/>
  <c r="I48" i="49"/>
  <c r="O44" i="48"/>
  <c r="D10" i="34" s="1"/>
  <c r="D38" i="34" s="1"/>
  <c r="I44" i="48"/>
  <c r="C10" i="34" s="1"/>
  <c r="C38" i="34" s="1"/>
  <c r="O44" i="47"/>
  <c r="D8" i="34" s="1"/>
  <c r="I44" i="47"/>
  <c r="C8" i="34" s="1"/>
  <c r="R2" i="48"/>
  <c r="R1" i="48"/>
  <c r="C37" i="34" l="1"/>
  <c r="D37" i="34"/>
  <c r="D32" i="34"/>
  <c r="D49" i="34" s="1"/>
  <c r="E20" i="34"/>
  <c r="E43" i="34" s="1"/>
  <c r="E48" i="43"/>
  <c r="E48" i="51"/>
  <c r="E48" i="50"/>
  <c r="E44" i="47"/>
  <c r="E48" i="42"/>
  <c r="E48" i="53"/>
  <c r="E48" i="49"/>
  <c r="E48" i="52"/>
  <c r="E38" i="44"/>
  <c r="C16" i="34"/>
  <c r="C41" i="34" s="1"/>
  <c r="C24" i="34"/>
  <c r="C45" i="34" s="1"/>
  <c r="E44" i="48"/>
  <c r="C12" i="34"/>
  <c r="C39" i="34" s="1"/>
  <c r="E22" i="34"/>
  <c r="E44" i="34" s="1"/>
  <c r="E18" i="34"/>
  <c r="E42" i="34" s="1"/>
  <c r="C32" i="34" l="1"/>
  <c r="E24" i="34"/>
  <c r="E45" i="34" s="1"/>
  <c r="H14" i="34"/>
  <c r="E16" i="34"/>
  <c r="E41" i="34" s="1"/>
  <c r="E26" i="34"/>
  <c r="E46" i="34" s="1"/>
  <c r="E6" i="34"/>
  <c r="E36" i="34" s="1"/>
  <c r="E12" i="34"/>
  <c r="E39" i="34" s="1"/>
  <c r="E10" i="34"/>
  <c r="E38" i="34" s="1"/>
  <c r="E4" i="34" l="1"/>
  <c r="C49" i="34"/>
  <c r="E14" i="34"/>
  <c r="E40" i="34" s="1"/>
  <c r="E8" i="34"/>
  <c r="E37" i="34" s="1"/>
  <c r="E35" i="34" l="1"/>
  <c r="E32" i="34"/>
  <c r="E49" i="34" s="1"/>
</calcChain>
</file>

<file path=xl/sharedStrings.xml><?xml version="1.0" encoding="utf-8"?>
<sst xmlns="http://schemas.openxmlformats.org/spreadsheetml/2006/main" count="2487" uniqueCount="1066">
  <si>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</si>
  <si>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</si>
  <si>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</si>
  <si>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</si>
  <si>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</si>
  <si>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</si>
  <si>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</si>
  <si>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</si>
  <si>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</si>
  <si>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</si>
  <si>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</si>
  <si>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</si>
  <si>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</si>
  <si>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ม.1/1</t>
  </si>
  <si>
    <t>ม.1/2</t>
  </si>
  <si>
    <t>ม.1/3</t>
  </si>
  <si>
    <t>ม.1/4</t>
  </si>
  <si>
    <t>ม.1/5</t>
  </si>
  <si>
    <t>ม.1/6</t>
  </si>
  <si>
    <t>ม.1/7</t>
  </si>
  <si>
    <t>ม.1/8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</si>
  <si>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</si>
  <si>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</si>
  <si>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</si>
  <si>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</si>
  <si>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</si>
  <si>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</si>
  <si>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</si>
  <si>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</si>
  <si>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</si>
  <si>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</si>
  <si>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</si>
  <si>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</si>
  <si>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>ม.1/9</t>
  </si>
  <si>
    <t>ม.1/10</t>
  </si>
  <si>
    <t>ม.1/11</t>
  </si>
  <si>
    <t>ม.1/12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</si>
  <si>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</si>
  <si>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</si>
  <si>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โครงการห้องเรียนทั่วไป</t>
  </si>
  <si>
    <t xml:space="preserve">จำนวนนักเรียนชั้น ม.1  </t>
  </si>
  <si>
    <t>นางปริญดา  มาเอียด</t>
  </si>
  <si>
    <t>นางณัฐกานต์  ถาวโรจน์</t>
  </si>
  <si>
    <t>หัวหน้าระดับ</t>
  </si>
  <si>
    <t>นายณัฐวุฒิ  พุทธบัว</t>
  </si>
  <si>
    <t>ครูที่ปรึกษาคนที่ 2</t>
  </si>
  <si>
    <t xml:space="preserve">   (SURATTHANI  SCHOOL)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</si>
  <si>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</si>
  <si>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</si>
  <si>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นางรุ่งทิวา  ปันถะ</t>
  </si>
  <si>
    <t>นางชุติมา นามตาปี</t>
  </si>
  <si>
    <t>นางสาวณัฐกานต์  พลรักษา</t>
  </si>
  <si>
    <t xml:space="preserve">      ชั้นมัธยมศึกษาปีที่ 1/1    </t>
  </si>
  <si>
    <t xml:space="preserve">      ชั้นมัธยมศึกษาปีที่ 1/2    </t>
  </si>
  <si>
    <t xml:space="preserve">      ชั้นมัธยมศึกษาปีที่ 1/3    </t>
  </si>
  <si>
    <t xml:space="preserve">      ชั้นมัธยมศึกษาปีที่ 1/4    </t>
  </si>
  <si>
    <t xml:space="preserve">      ชั้นมัธยมศึกษาปีที่ 1/5    </t>
  </si>
  <si>
    <t xml:space="preserve">      ชั้นมัธยมศึกษาปีที่ 1/6    </t>
  </si>
  <si>
    <t xml:space="preserve">      ชั้นมัธยมศึกษาปีที่ 1/7    </t>
  </si>
  <si>
    <t xml:space="preserve">      ชั้นมัธยมศึกษาปีที่ 1/8    </t>
  </si>
  <si>
    <t xml:space="preserve">    ชั้นมัธยมศึกษาปีที่ 1/9    </t>
  </si>
  <si>
    <t xml:space="preserve">      ชั้นมัธยมศึกษาปีที่ 1/10    </t>
  </si>
  <si>
    <t xml:space="preserve">      ชั้นมัธยมศึกษาปีที่ 1/11    </t>
  </si>
  <si>
    <t xml:space="preserve">       ชั้นมัธยมศึกษาปีที่ 1/12    </t>
  </si>
  <si>
    <t xml:space="preserve">    โรงเรียนสุราษฎร์ธานี</t>
  </si>
  <si>
    <t>นายธาริต  อ่าวเจริญ</t>
  </si>
  <si>
    <t>รองหัวหน้าระดับฝ่ายกิจการ</t>
  </si>
  <si>
    <t>ช</t>
  </si>
  <si>
    <t>ญ</t>
  </si>
  <si>
    <t>จอย</t>
  </si>
  <si>
    <t>มานิตานุเคราะห์</t>
  </si>
  <si>
    <t>ธิดาแม่พระ</t>
  </si>
  <si>
    <t>อนุบาลสุราษฎร์ธานี</t>
  </si>
  <si>
    <t>อุ่นรัก 2 ภาษา</t>
  </si>
  <si>
    <t>นางสาววิภารัตน์  พุฒดำ</t>
  </si>
  <si>
    <t>…...........-..............</t>
  </si>
  <si>
    <t>อนุบาลนวพร</t>
  </si>
  <si>
    <t>เลขประชาชน</t>
  </si>
  <si>
    <t>คำนำหน้า</t>
  </si>
  <si>
    <t>ชื่อ-สกุล</t>
  </si>
  <si>
    <t>สถานศึกษา</t>
  </si>
  <si>
    <t>เทพมิตรศึกษา</t>
  </si>
  <si>
    <t>สารสาสน์วิเทศสุราษฎร์ธานี</t>
  </si>
  <si>
    <t>อนุบาลคณาพร</t>
  </si>
  <si>
    <t>ภูบดินทร์พิทยาลัย</t>
  </si>
  <si>
    <t>อนุบาลเปี่ยมรัก</t>
  </si>
  <si>
    <t>กฤษิกร เอี่ยมสร้อง</t>
  </si>
  <si>
    <t>ณฐวัฒน์ ภัทรปรัชญากุล</t>
  </si>
  <si>
    <t>ทวิร์ธัมม์ ธรรมนิยม</t>
  </si>
  <si>
    <t>นานาชาติสุราษฎร์ธานี</t>
  </si>
  <si>
    <t>ธนาธิป พัฒนนิกร</t>
  </si>
  <si>
    <t>ธีรภัทร เสือปาน</t>
  </si>
  <si>
    <t>บุณยกร นิสภกุล</t>
  </si>
  <si>
    <t>ปรัตถกร หนูสุข</t>
  </si>
  <si>
    <t>ปราณประชา เหมือนประสาท</t>
  </si>
  <si>
    <t>ปิยนัยน์ วงษ์ประยูร</t>
  </si>
  <si>
    <t>องค์การบริหารส่วนจังหวัดสุราษฎร์ธานี ๒ (บ้านดอนเกลี้ยง)</t>
  </si>
  <si>
    <t>พัฒนเดช นุ่มทอง</t>
  </si>
  <si>
    <t>พิสิษฐ์ ลิ้มเวชศิลป์</t>
  </si>
  <si>
    <t>พุฒิพงศ์ เวชเตง</t>
  </si>
  <si>
    <t>ภูวิช ณพัทลุง</t>
  </si>
  <si>
    <t>ยศพงศ์ สำราญกิจณัฐ</t>
  </si>
  <si>
    <t>สหรรษวรรษ ต้นชู</t>
  </si>
  <si>
    <t>เอกพล คูณสม</t>
  </si>
  <si>
    <t>จิตณัฐดา อินทสุวรรณโณ</t>
  </si>
  <si>
    <t>จุฬารัตน์ ใจกว้าง</t>
  </si>
  <si>
    <t>ชนัญชิดา ชัยสวัสดิ์</t>
  </si>
  <si>
    <t>ณิชนันทน์ พันธุ์สถิตย์วงศ์</t>
  </si>
  <si>
    <t>ธนพร บุญชัย</t>
  </si>
  <si>
    <t>สมถวิลวิเทศศึกษา ห้วยมงคล</t>
  </si>
  <si>
    <t>ธันยกานต์ คงชาตรี</t>
  </si>
  <si>
    <t>อนุบาลชนะพร</t>
  </si>
  <si>
    <t>ปานชีวา สุวรรณดี</t>
  </si>
  <si>
    <t>ปุณณดา เสรีรัตน</t>
  </si>
  <si>
    <t>เมณิศา คงทอง</t>
  </si>
  <si>
    <t>ร่มฉัตร บุณยนพพงศ์</t>
  </si>
  <si>
    <t>รมิตาฉัตร์ พัฒนสุวรนันท์</t>
  </si>
  <si>
    <t>ลลิตา สุขรมย์</t>
  </si>
  <si>
    <t>อิงฟ้า มณีกาญจน์</t>
  </si>
  <si>
    <t>โครงการส่งเสริมความสามารถด้านคณิตศาสตร์และวิทยาศาสตร์ มัธยมศึกษาตอนต้น</t>
  </si>
  <si>
    <t xml:space="preserve">โครงการจัดการเรียนการสอนตามหลักสูตรกระทรวงศึกษาธิการเป็นภาษาอังกฤษ (English Program : EP)   </t>
  </si>
  <si>
    <t>ประภัทรสร ไมทอง</t>
  </si>
  <si>
    <t>นักเรียนลาพักการเรียน</t>
  </si>
  <si>
    <t>.....</t>
  </si>
  <si>
    <t>ม.1/13</t>
  </si>
  <si>
    <t>พักการเรียน</t>
  </si>
  <si>
    <t xml:space="preserve">      ชั้นมัธยมศึกษาปีที่ 1/13    </t>
  </si>
  <si>
    <t>ม.1/14</t>
  </si>
  <si>
    <t xml:space="preserve">       ชั้นมัธยมศึกษาปีที่ 1/14   </t>
  </si>
  <si>
    <t>โครงการห้องเรียนวิทยาศาสตร์พลังสิบ</t>
  </si>
  <si>
    <t xml:space="preserve">นางสาวมนันญา   บัวแก้ว </t>
  </si>
  <si>
    <t>นางสุวณี  สุวรรณพัฒน์</t>
  </si>
  <si>
    <t>นางอุราพร   สุวรรณบุตร</t>
  </si>
  <si>
    <t>นางสาวชุติมา  แซ่ตั้ง</t>
  </si>
  <si>
    <t>รัตนพันธุ์</t>
  </si>
  <si>
    <t>อติรุจ</t>
  </si>
  <si>
    <t>ศรีใหม่</t>
  </si>
  <si>
    <t>อันนา</t>
  </si>
  <si>
    <t>ณัฐณิชา</t>
  </si>
  <si>
    <t>พิมพ์วลัญช์</t>
  </si>
  <si>
    <t>พัฒนจร</t>
  </si>
  <si>
    <t>เกษตรชีวากรณ์</t>
  </si>
  <si>
    <t>กฤษกร</t>
  </si>
  <si>
    <t>วรินทร</t>
  </si>
  <si>
    <t>ทองชิต</t>
  </si>
  <si>
    <t>ชัชชญา</t>
  </si>
  <si>
    <t>สิรภพ</t>
  </si>
  <si>
    <t>ธนธรณ์</t>
  </si>
  <si>
    <t>ทองรัตน์</t>
  </si>
  <si>
    <t>ธนภัทร</t>
  </si>
  <si>
    <t>ณัชชา</t>
  </si>
  <si>
    <t>ธนกร</t>
  </si>
  <si>
    <t>ชนิดาภา</t>
  </si>
  <si>
    <t>พิชญาภา</t>
  </si>
  <si>
    <t>ขนุนนิล</t>
  </si>
  <si>
    <t>ศรีสวัสดิ์</t>
  </si>
  <si>
    <t>ทองมาก</t>
  </si>
  <si>
    <t>เบญจพันธ์</t>
  </si>
  <si>
    <t>หนูเพ็ง</t>
  </si>
  <si>
    <t>โวดทวี</t>
  </si>
  <si>
    <t>กฤติน</t>
  </si>
  <si>
    <t>โพธิ์เพชร</t>
  </si>
  <si>
    <t>ตะปินา</t>
  </si>
  <si>
    <t>สุปันตี</t>
  </si>
  <si>
    <t>เบญญาภา</t>
  </si>
  <si>
    <t>วิรัลพัชร</t>
  </si>
  <si>
    <t>ณิชาภัทร</t>
  </si>
  <si>
    <t>มณีสม</t>
  </si>
  <si>
    <t>เกตุแก้ว</t>
  </si>
  <si>
    <t>ณฐกร</t>
  </si>
  <si>
    <t>เพชรหนู</t>
  </si>
  <si>
    <t>กันติชา</t>
  </si>
  <si>
    <t>บัวทอง</t>
  </si>
  <si>
    <t>นวพร</t>
  </si>
  <si>
    <t>ภาคิน</t>
  </si>
  <si>
    <t>ภู่วัฒนา</t>
  </si>
  <si>
    <t>รัชชานนท์</t>
  </si>
  <si>
    <t>ตั้งวิศวกิจ</t>
  </si>
  <si>
    <t>ณปภา</t>
  </si>
  <si>
    <t>เรืองวุฒิ</t>
  </si>
  <si>
    <t>วรพิชชา</t>
  </si>
  <si>
    <t>นันท์นภัส</t>
  </si>
  <si>
    <t>ณัฐภัทร</t>
  </si>
  <si>
    <t>พศิน</t>
  </si>
  <si>
    <t>ณภัทร</t>
  </si>
  <si>
    <t>ศุภวิชญ์</t>
  </si>
  <si>
    <t>ปาณิสรา</t>
  </si>
  <si>
    <t>ลภัสรดา</t>
  </si>
  <si>
    <t>รักวิวัฒน์</t>
  </si>
  <si>
    <t>พิชญธิดา</t>
  </si>
  <si>
    <t>ณัฏฐธิดา</t>
  </si>
  <si>
    <t>เพชรศรี</t>
  </si>
  <si>
    <t>ปุญญิศา</t>
  </si>
  <si>
    <t>นพรุจ</t>
  </si>
  <si>
    <t>แก้วพิชัย</t>
  </si>
  <si>
    <t>ปัณณวิชญ์</t>
  </si>
  <si>
    <t>ใจดี</t>
  </si>
  <si>
    <t>พีรวิชญ์</t>
  </si>
  <si>
    <t>สาริสา</t>
  </si>
  <si>
    <t>โกละกะ</t>
  </si>
  <si>
    <t>เพ็ชรทอง</t>
  </si>
  <si>
    <t>ธนกฤต</t>
  </si>
  <si>
    <t>แซ่ลิ้ม</t>
  </si>
  <si>
    <t>ณัฐธิดา</t>
  </si>
  <si>
    <t>จิรัชญา</t>
  </si>
  <si>
    <t>มนัชญา</t>
  </si>
  <si>
    <t>สิงห์สนิท</t>
  </si>
  <si>
    <t>พัทธนันท์</t>
  </si>
  <si>
    <t>รมิตา</t>
  </si>
  <si>
    <t>อภิชญา</t>
  </si>
  <si>
    <t>จันทกานต์</t>
  </si>
  <si>
    <t>ธีรเดช</t>
  </si>
  <si>
    <t>เผือกเดช</t>
  </si>
  <si>
    <t>พิชญา</t>
  </si>
  <si>
    <t>ธรรมบำรุง</t>
  </si>
  <si>
    <t>วราภรณ์</t>
  </si>
  <si>
    <t>ธัญชนก</t>
  </si>
  <si>
    <t>กันต์กมล</t>
  </si>
  <si>
    <t>คงทรัพย์</t>
  </si>
  <si>
    <t>พชรพร</t>
  </si>
  <si>
    <t>ทิพย์รัตน์</t>
  </si>
  <si>
    <t>ธนวิชญ์</t>
  </si>
  <si>
    <t>คณิศร</t>
  </si>
  <si>
    <t>แก้วเรือง</t>
  </si>
  <si>
    <t>แก้วมณี</t>
  </si>
  <si>
    <t>ทองน้อย</t>
  </si>
  <si>
    <t>จิตติพัฒน์</t>
  </si>
  <si>
    <t>ภูมิพัฒน์</t>
  </si>
  <si>
    <t>ชัยยศ</t>
  </si>
  <si>
    <t>ลาออก ณ วันที่ 12 พฤษภาคม 2566</t>
  </si>
  <si>
    <t>นายธาริต อ่าวเจริญ</t>
  </si>
  <si>
    <t>.............-..............</t>
  </si>
  <si>
    <t>นางสาวอรอนงค์ เวชจันทร์</t>
  </si>
  <si>
    <t>นางสาวสรัญพร สุขเวช</t>
  </si>
  <si>
    <t>นางสาวภัทราวดี สุวรรณจันทร์</t>
  </si>
  <si>
    <t>นางสาววีรญา วังหิน</t>
  </si>
  <si>
    <t>นางสาววิภารัตน์ พุฒดำ</t>
  </si>
  <si>
    <t>นางดวงเดือน จุ้ยเริก</t>
  </si>
  <si>
    <t>นายจักรพันธ์ สมาธิ</t>
  </si>
  <si>
    <t>นายจิรศักดิ์ แดงเอียด</t>
  </si>
  <si>
    <t>นางจิราพร ศรีภักดี</t>
  </si>
  <si>
    <t>..........-..............</t>
  </si>
  <si>
    <t>คีวดลฆ์</t>
  </si>
  <si>
    <t>ชวภณ</t>
  </si>
  <si>
    <t>ณัช</t>
  </si>
  <si>
    <t>ณัฐวัฒน์</t>
  </si>
  <si>
    <t>ธนัฎฐ์</t>
  </si>
  <si>
    <t>ธฤต</t>
  </si>
  <si>
    <t>ภูมินันท์</t>
  </si>
  <si>
    <t>รัฎฐานันท์</t>
  </si>
  <si>
    <t>วรวัชร์</t>
  </si>
  <si>
    <t>ศตคุณ</t>
  </si>
  <si>
    <t>ศักดิ์พล</t>
  </si>
  <si>
    <t>สหวรรษ</t>
  </si>
  <si>
    <t>อนันท์</t>
  </si>
  <si>
    <t>ชนาภัทร</t>
  </si>
  <si>
    <t>นัทธ์หทัย</t>
  </si>
  <si>
    <t>นิชานันท์</t>
  </si>
  <si>
    <t>เนตรณพิชญ์</t>
  </si>
  <si>
    <t>บุณยานุช</t>
  </si>
  <si>
    <t>ปณิชา</t>
  </si>
  <si>
    <t>ปริชญา</t>
  </si>
  <si>
    <t>ปริณดา</t>
  </si>
  <si>
    <t>พิชญมณ</t>
  </si>
  <si>
    <t>พิชามญชุ์</t>
  </si>
  <si>
    <t>มนรดา</t>
  </si>
  <si>
    <t>ศรุดา</t>
  </si>
  <si>
    <t>อนลัส</t>
  </si>
  <si>
    <t>อภิชนาพงศ์</t>
  </si>
  <si>
    <t>ทองสง่า</t>
  </si>
  <si>
    <t>เจนวณิชสถาพร</t>
  </si>
  <si>
    <t>อรุณสกุล</t>
  </si>
  <si>
    <t>พรไชย</t>
  </si>
  <si>
    <t>อุบลสถิตย์</t>
  </si>
  <si>
    <t>เซ่งใจดี</t>
  </si>
  <si>
    <t>หนูเล็ก</t>
  </si>
  <si>
    <t>จิตรอำพัน</t>
  </si>
  <si>
    <t>เรืองสนาม</t>
  </si>
  <si>
    <t>ชินวาณิชย์กุล</t>
  </si>
  <si>
    <t>ฝั่งชลจิตร์</t>
  </si>
  <si>
    <t>สิทธิรัตนกุล</t>
  </si>
  <si>
    <t>เหลือแก้ว</t>
  </si>
  <si>
    <t>สุวรรณมณี</t>
  </si>
  <si>
    <t>แดงดา</t>
  </si>
  <si>
    <t>นาควิลัย</t>
  </si>
  <si>
    <t>กาหยี</t>
  </si>
  <si>
    <t>ไสยรินทร์</t>
  </si>
  <si>
    <t>ณ นคร</t>
  </si>
  <si>
    <t>เชาวน์ณัฐเศวตกุล</t>
  </si>
  <si>
    <t>ชุณหวิกสิต</t>
  </si>
  <si>
    <t>ตั้งตรงสุนทร</t>
  </si>
  <si>
    <t>สุขอุ่น</t>
  </si>
  <si>
    <t>รักใหม่</t>
  </si>
  <si>
    <t>เพชรสวัสดิ์</t>
  </si>
  <si>
    <t>ชูช่วง</t>
  </si>
  <si>
    <t>พัฒนรักษ์</t>
  </si>
  <si>
    <t>กรวิช</t>
  </si>
  <si>
    <t>กานต์นิธิ</t>
  </si>
  <si>
    <t>จิตตภัสม์</t>
  </si>
  <si>
    <t>ณัฏฐกิตติ์</t>
  </si>
  <si>
    <t>ดุลย</t>
  </si>
  <si>
    <t>ธีวสุ</t>
  </si>
  <si>
    <t>นพัฐพงศ์</t>
  </si>
  <si>
    <t>นำพล</t>
  </si>
  <si>
    <t>ภคพล</t>
  </si>
  <si>
    <t>มติมนต์</t>
  </si>
  <si>
    <t>ศิรเชษฐ์</t>
  </si>
  <si>
    <t>สักรินทร์</t>
  </si>
  <si>
    <t>สิรศักย์</t>
  </si>
  <si>
    <t>เกศ</t>
  </si>
  <si>
    <t>จิณณา</t>
  </si>
  <si>
    <t>ฉันทพิชญา</t>
  </si>
  <si>
    <t>ณฐมน</t>
  </si>
  <si>
    <t>ณัฐกฤตา</t>
  </si>
  <si>
    <t>ธัญญรัตน์</t>
  </si>
  <si>
    <t>ธิติธาดา</t>
  </si>
  <si>
    <t>นันท์นลิน</t>
  </si>
  <si>
    <t>นิรดา</t>
  </si>
  <si>
    <t>ปวีร์ลดา</t>
  </si>
  <si>
    <t>ปาวรา</t>
  </si>
  <si>
    <t>พิชญ์สินี</t>
  </si>
  <si>
    <t>แพตรี</t>
  </si>
  <si>
    <t>แพรพริศา</t>
  </si>
  <si>
    <t>ภัททิยา</t>
  </si>
  <si>
    <t>มลชญา</t>
  </si>
  <si>
    <t>เอวิตา</t>
  </si>
  <si>
    <t>จันทร์เทศ</t>
  </si>
  <si>
    <t>เต็มพร้อม</t>
  </si>
  <si>
    <t>ชุมจันทร์</t>
  </si>
  <si>
    <t>เจริญภักดี</t>
  </si>
  <si>
    <t>ชูรัตน์</t>
  </si>
  <si>
    <t>ประสมแก้ว</t>
  </si>
  <si>
    <t>คงทอง</t>
  </si>
  <si>
    <t>ชมภูพล</t>
  </si>
  <si>
    <t>สมบูรณ์ลักขณา</t>
  </si>
  <si>
    <t>คงคาชัย</t>
  </si>
  <si>
    <t>จันทระ</t>
  </si>
  <si>
    <t>สุขกรี</t>
  </si>
  <si>
    <t>วัฒนเชื้อ</t>
  </si>
  <si>
    <t>ใบนำโชค</t>
  </si>
  <si>
    <t>ศรีวิรักษ์</t>
  </si>
  <si>
    <t>มุขตา</t>
  </si>
  <si>
    <t>เต็มวิจิตร์</t>
  </si>
  <si>
    <t>ทองมา</t>
  </si>
  <si>
    <t>สารคาม</t>
  </si>
  <si>
    <t>อัครปฐมกุล</t>
  </si>
  <si>
    <t>พงษ์ดวง</t>
  </si>
  <si>
    <t>จันทร์ศรี</t>
  </si>
  <si>
    <t>โมควงศ์</t>
  </si>
  <si>
    <t>เอี่ยมคล้าย</t>
  </si>
  <si>
    <t>ประชุมวัน</t>
  </si>
  <si>
    <t>จิตราภิรมย์</t>
  </si>
  <si>
    <t>รอดเจริญ</t>
  </si>
  <si>
    <t>สาริขา</t>
  </si>
  <si>
    <t>สีระพัดสะ</t>
  </si>
  <si>
    <t>ลิ่วรุ่งโรจน์</t>
  </si>
  <si>
    <t>เจริญรูป</t>
  </si>
  <si>
    <t>ไทยเอียด</t>
  </si>
  <si>
    <t>คงจันทร์</t>
  </si>
  <si>
    <t>กล่ำเอม</t>
  </si>
  <si>
    <t>กษิดิ์เดช</t>
  </si>
  <si>
    <t>กันตเมธ</t>
  </si>
  <si>
    <t>กิตติภพ</t>
  </si>
  <si>
    <t>จิรากร</t>
  </si>
  <si>
    <t>ชวิน</t>
  </si>
  <si>
    <t>ฐกร</t>
  </si>
  <si>
    <t>ทักษ์ดนัย</t>
  </si>
  <si>
    <t>ทัตเทพ</t>
  </si>
  <si>
    <t>ธนวุฒิ</t>
  </si>
  <si>
    <t>ปัณชญา</t>
  </si>
  <si>
    <t>พิชญุตกาณต์</t>
  </si>
  <si>
    <t>กมลชนก</t>
  </si>
  <si>
    <t>กษิรา</t>
  </si>
  <si>
    <t>กัญญาพัชร</t>
  </si>
  <si>
    <t>กุลภัสสร์</t>
  </si>
  <si>
    <t>จิดาภา</t>
  </si>
  <si>
    <t>ธนิดา</t>
  </si>
  <si>
    <t>นพดา</t>
  </si>
  <si>
    <t>ปาณดา</t>
  </si>
  <si>
    <t>พรนัชชา</t>
  </si>
  <si>
    <t>เพ็ญพิชชา</t>
  </si>
  <si>
    <t>รสนันท์</t>
  </si>
  <si>
    <t>วชิรญาณ์</t>
  </si>
  <si>
    <t>วิชญาดา</t>
  </si>
  <si>
    <t>สศิพิมพ์</t>
  </si>
  <si>
    <t>ชาติดร</t>
  </si>
  <si>
    <t>แดงเรือง</t>
  </si>
  <si>
    <t>ศรีโชติ</t>
  </si>
  <si>
    <t>ปานจินดา</t>
  </si>
  <si>
    <t>อินทรณรงค์</t>
  </si>
  <si>
    <t>วิสโยภาส</t>
  </si>
  <si>
    <t>สกุลดิษฐ</t>
  </si>
  <si>
    <t>ไฝบุญจันทร์</t>
  </si>
  <si>
    <t>กุลศรี</t>
  </si>
  <si>
    <t>สังข์เทพ</t>
  </si>
  <si>
    <t>นาควิจิตร</t>
  </si>
  <si>
    <t>ทองท่าชี</t>
  </si>
  <si>
    <t>กระมุท</t>
  </si>
  <si>
    <t>กุลเจริญ</t>
  </si>
  <si>
    <t>วิจิตร</t>
  </si>
  <si>
    <t>สรไชยสัมฤทธิ์</t>
  </si>
  <si>
    <t>หวังสุข</t>
  </si>
  <si>
    <t>ชูสิงห์</t>
  </si>
  <si>
    <t>โภคภิรมย์</t>
  </si>
  <si>
    <t>ชูหว่าง</t>
  </si>
  <si>
    <t>สุปัญญาพงศ์</t>
  </si>
  <si>
    <t>สุนทรธรรมาสน์</t>
  </si>
  <si>
    <t>โรจนพิทยากร</t>
  </si>
  <si>
    <t>ทองศรีสุข</t>
  </si>
  <si>
    <t>ใหญ่ตุง</t>
  </si>
  <si>
    <t>เมืองพร้อม</t>
  </si>
  <si>
    <t>วุ้นศรี</t>
  </si>
  <si>
    <t>กิตติธัช</t>
  </si>
  <si>
    <t>กิตติพงศ์</t>
  </si>
  <si>
    <t>กิตติศักดิ์</t>
  </si>
  <si>
    <t>ชนน</t>
  </si>
  <si>
    <t>ณัฐพัฒน์</t>
  </si>
  <si>
    <t>ทรงพล</t>
  </si>
  <si>
    <t>ปราบ</t>
  </si>
  <si>
    <t>ปัณณปรรณ</t>
  </si>
  <si>
    <t>พิพัฒนพร</t>
  </si>
  <si>
    <t>ศิราวิชญ์</t>
  </si>
  <si>
    <t>ศุภณัฐ</t>
  </si>
  <si>
    <t>สรรค์ธนัท</t>
  </si>
  <si>
    <t>อภิชณัฎฐ์</t>
  </si>
  <si>
    <t>ฮาริษ</t>
  </si>
  <si>
    <t>กษมล</t>
  </si>
  <si>
    <t>จิรชยา</t>
  </si>
  <si>
    <t>ญาดา</t>
  </si>
  <si>
    <t>ญานิศา</t>
  </si>
  <si>
    <t>ณัฎฐวี</t>
  </si>
  <si>
    <t>ธนัชพร</t>
  </si>
  <si>
    <t>ธันยรัตน์</t>
  </si>
  <si>
    <t>นราวดี</t>
  </si>
  <si>
    <t>บุณยดา</t>
  </si>
  <si>
    <t>ปรียานาถ</t>
  </si>
  <si>
    <t>ปาลิดา</t>
  </si>
  <si>
    <t>ภัทรภร</t>
  </si>
  <si>
    <t>ลภัสสินี</t>
  </si>
  <si>
    <t>วรรณิต</t>
  </si>
  <si>
    <t>วสุสิริ</t>
  </si>
  <si>
    <t>ศศิญา</t>
  </si>
  <si>
    <t>สลินทิพย์</t>
  </si>
  <si>
    <t>เพชรสุด</t>
  </si>
  <si>
    <t>แซ่ลิ้ง</t>
  </si>
  <si>
    <t>สรลักษณ์ลิขิต</t>
  </si>
  <si>
    <t>เทพเฉลิม</t>
  </si>
  <si>
    <t>ดาด่วน</t>
  </si>
  <si>
    <t>ชูกรณ์</t>
  </si>
  <si>
    <t>ปานชาวนา</t>
  </si>
  <si>
    <t>ธนาโรจน์</t>
  </si>
  <si>
    <t>จีนปาน</t>
  </si>
  <si>
    <t>ช่วยทอง</t>
  </si>
  <si>
    <t>สวัสดิ์วิจิตรกุล</t>
  </si>
  <si>
    <t>พรหมคุ้ม</t>
  </si>
  <si>
    <t>เศียรอินทร์</t>
  </si>
  <si>
    <t>ธนอดิโรจน์</t>
  </si>
  <si>
    <t>ไกรทอง</t>
  </si>
  <si>
    <t>แก้วอำรัตน์</t>
  </si>
  <si>
    <t>ประทีปแก้ว</t>
  </si>
  <si>
    <t>จุลสงค์</t>
  </si>
  <si>
    <t>ปาลีพิชัย</t>
  </si>
  <si>
    <t>เจียมทวีบุญ</t>
  </si>
  <si>
    <t>ไพรเจริญวรกุล</t>
  </si>
  <si>
    <t>บุญรอดรักษ์</t>
  </si>
  <si>
    <t>จันทนา</t>
  </si>
  <si>
    <t>น้อยแนม</t>
  </si>
  <si>
    <t>ปาลคเชนทร์</t>
  </si>
  <si>
    <t>บุณยภักดี</t>
  </si>
  <si>
    <t>มณีนิล</t>
  </si>
  <si>
    <t>พรรณราย</t>
  </si>
  <si>
    <t>พยุหะ</t>
  </si>
  <si>
    <t>ภูวนวิทยาคม</t>
  </si>
  <si>
    <t>ช่วยพิทักษ์</t>
  </si>
  <si>
    <t>ขุนปราบ</t>
  </si>
  <si>
    <t>ดำชะอม</t>
  </si>
  <si>
    <t>ภูวสุสมบัติ</t>
  </si>
  <si>
    <t>พงศ์พานิช</t>
  </si>
  <si>
    <t>เอียดเกลี้ยง</t>
  </si>
  <si>
    <t>จิรภัทร</t>
  </si>
  <si>
    <t>ณัฐชนน</t>
  </si>
  <si>
    <t>ณัฐฌกร</t>
  </si>
  <si>
    <t>ณัฐธวัช</t>
  </si>
  <si>
    <t>เดนนี่</t>
  </si>
  <si>
    <t>ทยากรทิวัตถ์</t>
  </si>
  <si>
    <t>ธีระภัทร</t>
  </si>
  <si>
    <t>พงศกร</t>
  </si>
  <si>
    <t>ภัททิย</t>
  </si>
  <si>
    <t>เฮนะเกษตร</t>
  </si>
  <si>
    <t>ใจห้าว</t>
  </si>
  <si>
    <t>จันทมโณ</t>
  </si>
  <si>
    <t>จี่พิมาย</t>
  </si>
  <si>
    <t>จันทิปะ</t>
  </si>
  <si>
    <t>จาโซ</t>
  </si>
  <si>
    <t>ระวังภัย</t>
  </si>
  <si>
    <t>จันทรัตน์</t>
  </si>
  <si>
    <t>ภูบดี</t>
  </si>
  <si>
    <t>ทองนุ่ม</t>
  </si>
  <si>
    <t>มนต์พิทักษ์</t>
  </si>
  <si>
    <t>ช่อคง</t>
  </si>
  <si>
    <t>วรศักดิ์</t>
  </si>
  <si>
    <t>รอดไทย</t>
  </si>
  <si>
    <t>เอกอมร</t>
  </si>
  <si>
    <t>ขาวทอง</t>
  </si>
  <si>
    <t>คงคชวัน</t>
  </si>
  <si>
    <t>กัญญาวีร์</t>
  </si>
  <si>
    <t>กุลธิดา</t>
  </si>
  <si>
    <t>เขมิศา</t>
  </si>
  <si>
    <t>ชวพร</t>
  </si>
  <si>
    <t>ฐิตารีย์</t>
  </si>
  <si>
    <t>ณิตยา</t>
  </si>
  <si>
    <t>ปภาวรินทร์</t>
  </si>
  <si>
    <t>ปรียาลักษณ์</t>
  </si>
  <si>
    <t>ปั้นหยา</t>
  </si>
  <si>
    <t>เปรมณรดา</t>
  </si>
  <si>
    <t>พรพรหม</t>
  </si>
  <si>
    <t>พริมพิชา</t>
  </si>
  <si>
    <t>พีรยา</t>
  </si>
  <si>
    <t>รณีญา</t>
  </si>
  <si>
    <t>รัชชประภา</t>
  </si>
  <si>
    <t>ลัลน์รัมภา</t>
  </si>
  <si>
    <t>ศิรภัสสร</t>
  </si>
  <si>
    <t>ศิฬญา</t>
  </si>
  <si>
    <t>สุภานัน</t>
  </si>
  <si>
    <t>อริญรดา</t>
  </si>
  <si>
    <t>อริสรา</t>
  </si>
  <si>
    <t>ธิปัตย์</t>
  </si>
  <si>
    <t>โชคเจริญผล</t>
  </si>
  <si>
    <t>ลนกฐิน</t>
  </si>
  <si>
    <t>เป็งใจ</t>
  </si>
  <si>
    <t>คุ้มกัน</t>
  </si>
  <si>
    <t>แม้นทอง</t>
  </si>
  <si>
    <t>พรหมสุวรรณ</t>
  </si>
  <si>
    <t>แช่มช้อย</t>
  </si>
  <si>
    <t>สุทธิ</t>
  </si>
  <si>
    <t>ปลื้มจิต</t>
  </si>
  <si>
    <t>บานเย็น</t>
  </si>
  <si>
    <t>เหล่าพราหมณ์</t>
  </si>
  <si>
    <t>พัฒนวิทยกุล</t>
  </si>
  <si>
    <t>จงควินิต</t>
  </si>
  <si>
    <t>หมื่นระย้า</t>
  </si>
  <si>
    <t>ชูศรี</t>
  </si>
  <si>
    <t>ทองสีทอง</t>
  </si>
  <si>
    <t>กระสินธุ์</t>
  </si>
  <si>
    <t>เจริญพร</t>
  </si>
  <si>
    <t>วิริยะพิทักษ์</t>
  </si>
  <si>
    <t>ศึกษากิจ</t>
  </si>
  <si>
    <t>เสนชู</t>
  </si>
  <si>
    <t>ถือแก้ว</t>
  </si>
  <si>
    <t>ประทุมเม</t>
  </si>
  <si>
    <t>กฤต</t>
  </si>
  <si>
    <t>ณชพล</t>
  </si>
  <si>
    <t>ตฤณ</t>
  </si>
  <si>
    <t>บุลกิต</t>
  </si>
  <si>
    <t>ปกรณ์</t>
  </si>
  <si>
    <t>ปัญณวิชญ์</t>
  </si>
  <si>
    <t>พศ​วีร์​</t>
  </si>
  <si>
    <t>ภาณุศร</t>
  </si>
  <si>
    <t>ภูมิ์ณฤทธิ</t>
  </si>
  <si>
    <t>ภูวนัตถ์</t>
  </si>
  <si>
    <t>สุกฤษฎิ์</t>
  </si>
  <si>
    <t>กัญญาภัค</t>
  </si>
  <si>
    <t>กัณฐมณี</t>
  </si>
  <si>
    <t>ณชรต</t>
  </si>
  <si>
    <t>ณัฐชยา</t>
  </si>
  <si>
    <t>ธัญทิพย์</t>
  </si>
  <si>
    <t>ธิดาพร</t>
  </si>
  <si>
    <t>นิชชา</t>
  </si>
  <si>
    <t>ปทิตตา</t>
  </si>
  <si>
    <t>ปัณฑิตา</t>
  </si>
  <si>
    <t>ปาลิตา</t>
  </si>
  <si>
    <t>โปชิญา</t>
  </si>
  <si>
    <t>พริมา</t>
  </si>
  <si>
    <t>พิชชากร</t>
  </si>
  <si>
    <t>พิชชาภา</t>
  </si>
  <si>
    <t>มณฑิญา</t>
  </si>
  <si>
    <t>ลฎาภา</t>
  </si>
  <si>
    <t>วริษฎา</t>
  </si>
  <si>
    <t>ศิริพร</t>
  </si>
  <si>
    <t>อนุธิดา</t>
  </si>
  <si>
    <t>อาทิตยาพัณณ์</t>
  </si>
  <si>
    <t>เพชรแก้ว</t>
  </si>
  <si>
    <t>สุขสาตต์</t>
  </si>
  <si>
    <t>ส่งแสง</t>
  </si>
  <si>
    <t>ชุ่มชิต</t>
  </si>
  <si>
    <t>คงชุม</t>
  </si>
  <si>
    <t>เมืองสุ​ว​รรณ์​</t>
  </si>
  <si>
    <t>นาคสงค์</t>
  </si>
  <si>
    <t>พัฒน์ทอง</t>
  </si>
  <si>
    <t>เล็กจริง</t>
  </si>
  <si>
    <t>วงศ์ชาตรี</t>
  </si>
  <si>
    <t>คีรีน้อย</t>
  </si>
  <si>
    <t>ฟักสุมณฑา</t>
  </si>
  <si>
    <t>ชัยขันท์</t>
  </si>
  <si>
    <t>ชานะมัย</t>
  </si>
  <si>
    <t>หว่างดอนไพร</t>
  </si>
  <si>
    <t>ทองแดง</t>
  </si>
  <si>
    <t>วงศ์วิเชียร</t>
  </si>
  <si>
    <t>สมวงศ์</t>
  </si>
  <si>
    <t>ธรรมานุรักษ์</t>
  </si>
  <si>
    <t>จรัล</t>
  </si>
  <si>
    <t>พุ่มพุทธ</t>
  </si>
  <si>
    <t>ว่องสกุล</t>
  </si>
  <si>
    <t>หริรักษ์</t>
  </si>
  <si>
    <t>บุญเพชร</t>
  </si>
  <si>
    <t>เถียรวิชิต</t>
  </si>
  <si>
    <t>เรืองสวัสดิ์</t>
  </si>
  <si>
    <t>ปานเจริญ</t>
  </si>
  <si>
    <t>นุ่นชื่น</t>
  </si>
  <si>
    <t>เล่นทัศน์</t>
  </si>
  <si>
    <t>โชติกศุภเศรณี</t>
  </si>
  <si>
    <t>เรืองเสวียด</t>
  </si>
  <si>
    <t>คล้ายเพชร</t>
  </si>
  <si>
    <t>บัวแก้ว</t>
  </si>
  <si>
    <t>พัฒนศิริ</t>
  </si>
  <si>
    <t>กรฤต</t>
  </si>
  <si>
    <t>ขุนยกร</t>
  </si>
  <si>
    <t>ณรงฤทธิ์</t>
  </si>
  <si>
    <t>ณัฏฐกร</t>
  </si>
  <si>
    <t>ณัฐปภัสธ์</t>
  </si>
  <si>
    <t>ดุลยวัฒน์</t>
  </si>
  <si>
    <t>ไทภัค</t>
  </si>
  <si>
    <t>ธนินท์</t>
  </si>
  <si>
    <t>บุณยภู</t>
  </si>
  <si>
    <t>ภูดิท</t>
  </si>
  <si>
    <t>วริทธิ์นันท์</t>
  </si>
  <si>
    <t>สิทธินนท์</t>
  </si>
  <si>
    <t>อรรฆเดช</t>
  </si>
  <si>
    <t>กนกวรรณ</t>
  </si>
  <si>
    <t>กรกนก</t>
  </si>
  <si>
    <t>กัญญพัชร</t>
  </si>
  <si>
    <t>กัญญาณัฐ</t>
  </si>
  <si>
    <t>เกล้าอธิชา</t>
  </si>
  <si>
    <t>ญาดาพัชร</t>
  </si>
  <si>
    <t>ณัฐทิตาษ์</t>
  </si>
  <si>
    <t>ธนัญชนก</t>
  </si>
  <si>
    <t>นภสร</t>
  </si>
  <si>
    <t>บัวลดา</t>
  </si>
  <si>
    <t>ปิยาพัชญ์</t>
  </si>
  <si>
    <t>พัชรกันย์</t>
  </si>
  <si>
    <t>พิมรพัฏ</t>
  </si>
  <si>
    <t>ภคมน</t>
  </si>
  <si>
    <t>มัณทยา</t>
  </si>
  <si>
    <t>มินตรา</t>
  </si>
  <si>
    <t>จารุจารีต</t>
  </si>
  <si>
    <t>สวนานนท์</t>
  </si>
  <si>
    <t>เพ็ชร์สุข</t>
  </si>
  <si>
    <t>วิชัยกุล</t>
  </si>
  <si>
    <t>ขาวเขียว</t>
  </si>
  <si>
    <t>ขวัญรอด</t>
  </si>
  <si>
    <t>คงธัญธรรม</t>
  </si>
  <si>
    <t>อรัญไสว</t>
  </si>
  <si>
    <t>พงษ์ไทย</t>
  </si>
  <si>
    <t>ดอนทราย</t>
  </si>
  <si>
    <t>พริ้มขจีพงศ์</t>
  </si>
  <si>
    <t>จิ๋วพัฒนกุล</t>
  </si>
  <si>
    <t>หวังอีน</t>
  </si>
  <si>
    <t>ไชยสุวรรณ</t>
  </si>
  <si>
    <t>ประทุมสุวรรณ์</t>
  </si>
  <si>
    <t>ชามทอง</t>
  </si>
  <si>
    <t>ยุติธรรม</t>
  </si>
  <si>
    <t>จัตุรงแสง</t>
  </si>
  <si>
    <t>สูฝน</t>
  </si>
  <si>
    <t>ยังสกุล</t>
  </si>
  <si>
    <t>รอดเนียม</t>
  </si>
  <si>
    <t>เศวตศิลป์</t>
  </si>
  <si>
    <t>อ่อนขวัญ</t>
  </si>
  <si>
    <t>ปักษี</t>
  </si>
  <si>
    <t>เส้งประถม</t>
  </si>
  <si>
    <t>ระพือพล</t>
  </si>
  <si>
    <t>รามจรัญ</t>
  </si>
  <si>
    <t>ปานทอง</t>
  </si>
  <si>
    <t>เล็กน้อย</t>
  </si>
  <si>
    <t>ดวงดาว</t>
  </si>
  <si>
    <t>จันทร์เพชร</t>
  </si>
  <si>
    <t>ชวาลิต</t>
  </si>
  <si>
    <t>รักษ์กะเปา</t>
  </si>
  <si>
    <t>รัฐนิยม</t>
  </si>
  <si>
    <t>ศรีรักษา</t>
  </si>
  <si>
    <t>ดวงกมล</t>
  </si>
  <si>
    <t>กษิดิส</t>
  </si>
  <si>
    <t>จักรพงศ์</t>
  </si>
  <si>
    <t>จิตรธิชัย</t>
  </si>
  <si>
    <t>ธนพิพัฒน์</t>
  </si>
  <si>
    <t>ธนวัฒน์</t>
  </si>
  <si>
    <t>ธัชชัย</t>
  </si>
  <si>
    <t>พิฑานันท์</t>
  </si>
  <si>
    <t>ภูรินท์</t>
  </si>
  <si>
    <t>ภูวณัฏฐ์</t>
  </si>
  <si>
    <t>ราฟาน</t>
  </si>
  <si>
    <t>อธิรวิชญ์</t>
  </si>
  <si>
    <t>กฤษติยาพร</t>
  </si>
  <si>
    <t>กัญญณัท</t>
  </si>
  <si>
    <t>กันจน์จกร</t>
  </si>
  <si>
    <t>จุฑาธิป</t>
  </si>
  <si>
    <t>ชนากานต์</t>
  </si>
  <si>
    <t>ชัญญพัชร์</t>
  </si>
  <si>
    <t>ณิชชามณ</t>
  </si>
  <si>
    <t>ธฤดี</t>
  </si>
  <si>
    <t>ธิศานาท</t>
  </si>
  <si>
    <t>นันทน์ทิชา</t>
  </si>
  <si>
    <t>นันท์สินี</t>
  </si>
  <si>
    <t>ประภัสสร</t>
  </si>
  <si>
    <t>ปุญญิสา</t>
  </si>
  <si>
    <t>ปุณญาดา</t>
  </si>
  <si>
    <t>พัชรวลัย</t>
  </si>
  <si>
    <t>รัชย์ธมน</t>
  </si>
  <si>
    <t>วรวลัญช์</t>
  </si>
  <si>
    <t>วีรภัทรา</t>
  </si>
  <si>
    <t>สุปรียา</t>
  </si>
  <si>
    <t>หทัยพัชร์</t>
  </si>
  <si>
    <t>อชิรญาณ์</t>
  </si>
  <si>
    <t>ฤทธิ์รุตม์</t>
  </si>
  <si>
    <t>ปักเข็ม</t>
  </si>
  <si>
    <t>เทพเลื่อน</t>
  </si>
  <si>
    <t>ทองสร้อย</t>
  </si>
  <si>
    <t>ทิพย์บรรพต</t>
  </si>
  <si>
    <t>จินดาประดิษฐ</t>
  </si>
  <si>
    <t>สายแก้ว</t>
  </si>
  <si>
    <t>สมศักดิ์</t>
  </si>
  <si>
    <t>สิงห์ทอง</t>
  </si>
  <si>
    <t>แก้วปลอด</t>
  </si>
  <si>
    <t>ห่วงจริง</t>
  </si>
  <si>
    <t>หมั่นไชย</t>
  </si>
  <si>
    <t>หวั่นเส้ง</t>
  </si>
  <si>
    <t>สุโดบ</t>
  </si>
  <si>
    <t>สุบรรณ</t>
  </si>
  <si>
    <t>ศรีกุลวงษ์</t>
  </si>
  <si>
    <t>ทองดอนอ่ำ</t>
  </si>
  <si>
    <t>จิรกานต์สุวรรณ</t>
  </si>
  <si>
    <t>มิตรใจดี</t>
  </si>
  <si>
    <t>ใจคง</t>
  </si>
  <si>
    <t>ใจกว้าง</t>
  </si>
  <si>
    <t>จันทร์สุข</t>
  </si>
  <si>
    <t>สุขาพันธ์</t>
  </si>
  <si>
    <t>จีนจันทร์</t>
  </si>
  <si>
    <t>ประพันธ์</t>
  </si>
  <si>
    <t>พันธุ์สถิตย์วงศ์</t>
  </si>
  <si>
    <t>ไล่ชะพิษ</t>
  </si>
  <si>
    <t>อินทร์แก้ว</t>
  </si>
  <si>
    <t>ชุมโรย</t>
  </si>
  <si>
    <t>ลีระพานิช</t>
  </si>
  <si>
    <t>บุญคง</t>
  </si>
  <si>
    <t>มณีจันทร์</t>
  </si>
  <si>
    <t>บุญปลูก</t>
  </si>
  <si>
    <t>สำเภา</t>
  </si>
  <si>
    <t>ทิพย์เกิด</t>
  </si>
  <si>
    <t>คำทอง</t>
  </si>
  <si>
    <t>แสงวิเศษ</t>
  </si>
  <si>
    <t>ขำชูสงค์</t>
  </si>
  <si>
    <t>ก้องยศ</t>
  </si>
  <si>
    <t>เฉลิมชัย</t>
  </si>
  <si>
    <t>ตาปี</t>
  </si>
  <si>
    <t>ติญญ</t>
  </si>
  <si>
    <t>ธาม</t>
  </si>
  <si>
    <t>นิพิฐพนธ์</t>
  </si>
  <si>
    <t>พิชญภูมิ</t>
  </si>
  <si>
    <t>ภูตะวัน</t>
  </si>
  <si>
    <t>รณกฤต</t>
  </si>
  <si>
    <t>วชิรวิทย์</t>
  </si>
  <si>
    <t>วสุธร</t>
  </si>
  <si>
    <t>วิศวะ</t>
  </si>
  <si>
    <t>สรวีย์</t>
  </si>
  <si>
    <t>สุวภัทร</t>
  </si>
  <si>
    <t>อิทธิพล</t>
  </si>
  <si>
    <t>กันต์กนิษฐ์</t>
  </si>
  <si>
    <t>จิตกมนต์</t>
  </si>
  <si>
    <t>จิรัชยา</t>
  </si>
  <si>
    <t>ชญานิษฐ์</t>
  </si>
  <si>
    <t>ชนัญชิตา</t>
  </si>
  <si>
    <t>ณัฐญา</t>
  </si>
  <si>
    <t>ณิชภัทร</t>
  </si>
  <si>
    <t>ธัญลักษณ์</t>
  </si>
  <si>
    <t>ธิวารัตน์</t>
  </si>
  <si>
    <t>นภัสสร</t>
  </si>
  <si>
    <t>พัชรนันท์</t>
  </si>
  <si>
    <t>พิมพ์มาตา</t>
  </si>
  <si>
    <t>รุ้งศศิธร</t>
  </si>
  <si>
    <t>สุชานันท์</t>
  </si>
  <si>
    <t>เซ่งฮวด</t>
  </si>
  <si>
    <t>หนูขวัญ</t>
  </si>
  <si>
    <t>เพลินแก้ว</t>
  </si>
  <si>
    <t>นิทา</t>
  </si>
  <si>
    <t>ผลเกลี้ยง</t>
  </si>
  <si>
    <t>ตระการภาสกุล</t>
  </si>
  <si>
    <t>พูลเพียบพร้อม</t>
  </si>
  <si>
    <t>หนูจุ้ย</t>
  </si>
  <si>
    <t>พัฒน์นวล</t>
  </si>
  <si>
    <t>หนูณะ</t>
  </si>
  <si>
    <t>เกิดพิกุล</t>
  </si>
  <si>
    <t>เมืองระรื่น</t>
  </si>
  <si>
    <t>ทิพย์พิมล</t>
  </si>
  <si>
    <t>เรืองนุ่น</t>
  </si>
  <si>
    <t>เกื้อกูล</t>
  </si>
  <si>
    <t>โชตินวกาล</t>
  </si>
  <si>
    <t>แก้วแสง</t>
  </si>
  <si>
    <t>จิตรมุ่ง</t>
  </si>
  <si>
    <t>กิ้มยิด</t>
  </si>
  <si>
    <t>อังกาบ</t>
  </si>
  <si>
    <t>อรรภเศรษฐ์</t>
  </si>
  <si>
    <t>คงสุวรรณ</t>
  </si>
  <si>
    <t>รัตนมุสิก</t>
  </si>
  <si>
    <t>สังข์แก้ว</t>
  </si>
  <si>
    <t>ชัยงาม</t>
  </si>
  <si>
    <t>สาวิโร</t>
  </si>
  <si>
    <t>ประทุม</t>
  </si>
  <si>
    <t>มณีฉันท์</t>
  </si>
  <si>
    <t>อักษรทิพย์</t>
  </si>
  <si>
    <t>ศุภวัฒน์</t>
  </si>
  <si>
    <t>เพชรสังวาล</t>
  </si>
  <si>
    <t>เครือรัตน์</t>
  </si>
  <si>
    <t>สิขิวัฒน์</t>
  </si>
  <si>
    <t>ข่ายม่าน</t>
  </si>
  <si>
    <t>แก้ววิลา</t>
  </si>
  <si>
    <t>กฤตภัค</t>
  </si>
  <si>
    <t>จิรเดช</t>
  </si>
  <si>
    <t>ชนาธิป</t>
  </si>
  <si>
    <t>ณลรเดช</t>
  </si>
  <si>
    <t>ณัฐรณ</t>
  </si>
  <si>
    <t>ต้องอภัย</t>
  </si>
  <si>
    <t>ธนภูมิ</t>
  </si>
  <si>
    <t>ธนะเทพ</t>
  </si>
  <si>
    <t>ธีรเมธ</t>
  </si>
  <si>
    <t>ภูมมิน</t>
  </si>
  <si>
    <t>ศุภกร</t>
  </si>
  <si>
    <t>ศุภฤกษ์</t>
  </si>
  <si>
    <t>สุพศิน</t>
  </si>
  <si>
    <t>กมลฉัตร</t>
  </si>
  <si>
    <t>กัลยรัตน์</t>
  </si>
  <si>
    <t>เขมิกา</t>
  </si>
  <si>
    <t>ฐิตินันท์</t>
  </si>
  <si>
    <t>ณัจภัค</t>
  </si>
  <si>
    <t>ทักษพร</t>
  </si>
  <si>
    <t>ธนพร</t>
  </si>
  <si>
    <t>นฤณี</t>
  </si>
  <si>
    <t>ปณัชฎาพร</t>
  </si>
  <si>
    <t>พันธิตรา</t>
  </si>
  <si>
    <t>พิมพ์นารา</t>
  </si>
  <si>
    <t>มนกันต์</t>
  </si>
  <si>
    <t>ศจิษฐาพธู</t>
  </si>
  <si>
    <t>ขันธ์พระแสง</t>
  </si>
  <si>
    <t>ศรีนิล</t>
  </si>
  <si>
    <t>ไกรชู</t>
  </si>
  <si>
    <t>ทองนุ้ยพราหมณ์</t>
  </si>
  <si>
    <t>ภูมิไชยา</t>
  </si>
  <si>
    <t>เต็มบางงอน</t>
  </si>
  <si>
    <t>แทนฟู</t>
  </si>
  <si>
    <t>กันภัย</t>
  </si>
  <si>
    <t>พรหมม่วง</t>
  </si>
  <si>
    <t>ชุมแสง</t>
  </si>
  <si>
    <t>วงวราพร</t>
  </si>
  <si>
    <t>บุญกระสินธุ์</t>
  </si>
  <si>
    <t>หนูขวัญแก้ว</t>
  </si>
  <si>
    <t>แซ่ลี</t>
  </si>
  <si>
    <t>เกิดผล</t>
  </si>
  <si>
    <t>ไสสุคนธ์</t>
  </si>
  <si>
    <t>เพชรรัตน์</t>
  </si>
  <si>
    <t>กฤษณลักษณ์</t>
  </si>
  <si>
    <t>ชูจิตร</t>
  </si>
  <si>
    <t>เพ็งมาก</t>
  </si>
  <si>
    <t>กิตติวีระนุกูล</t>
  </si>
  <si>
    <t>ดาวเปียก</t>
  </si>
  <si>
    <t>สุขแจ่ม</t>
  </si>
  <si>
    <t>สามนเสน</t>
  </si>
  <si>
    <t>หีตช่วย</t>
  </si>
  <si>
    <t>ปล้องชู</t>
  </si>
  <si>
    <t>สังเมฆ</t>
  </si>
  <si>
    <t>แก้วคง</t>
  </si>
  <si>
    <t>เหมสรา</t>
  </si>
  <si>
    <t>พรหมณะ</t>
  </si>
  <si>
    <t>ศิลาราช</t>
  </si>
  <si>
    <t>ห้งเขียบ</t>
  </si>
  <si>
    <t>คำอุบล</t>
  </si>
  <si>
    <t>กร</t>
  </si>
  <si>
    <t>กิตติทัศน์</t>
  </si>
  <si>
    <t>กิตติวัฒน์</t>
  </si>
  <si>
    <t>จิรพัฒน์</t>
  </si>
  <si>
    <t>ชัชพล</t>
  </si>
  <si>
    <t>ธรรมนิตย์</t>
  </si>
  <si>
    <t>บุรันทร์</t>
  </si>
  <si>
    <t>ปุณณัตถ์</t>
  </si>
  <si>
    <t>เผดิมชัย</t>
  </si>
  <si>
    <t>พีรณัฐ</t>
  </si>
  <si>
    <t>ภูเบศ</t>
  </si>
  <si>
    <t>อินทัช</t>
  </si>
  <si>
    <t>อินธร</t>
  </si>
  <si>
    <t>กนกพิชญ์</t>
  </si>
  <si>
    <t>กรชนก</t>
  </si>
  <si>
    <t>กันต์ฤทัย</t>
  </si>
  <si>
    <t>ชณาภัส</t>
  </si>
  <si>
    <t>ชัชญาณิช</t>
  </si>
  <si>
    <t>ชุติมณฑน์</t>
  </si>
  <si>
    <t>ณัฏฐณิชา</t>
  </si>
  <si>
    <t>ธนัทดา</t>
  </si>
  <si>
    <t>นฤณัฐ</t>
  </si>
  <si>
    <t>ปภาวรินท์</t>
  </si>
  <si>
    <t>พรชฎา</t>
  </si>
  <si>
    <t>พรชนก</t>
  </si>
  <si>
    <t>เฟรินา</t>
  </si>
  <si>
    <t>มัสรินทร์</t>
  </si>
  <si>
    <t>รัตนวดี</t>
  </si>
  <si>
    <t>วิรุฬห์กัญญ์</t>
  </si>
  <si>
    <t>อรุโณชา</t>
  </si>
  <si>
    <t>ไชยนาเคนทร์</t>
  </si>
  <si>
    <t>โชติช่วง</t>
  </si>
  <si>
    <t>สงเคราะห์</t>
  </si>
  <si>
    <t>กุมลี</t>
  </si>
  <si>
    <t>จันทพิมพ์</t>
  </si>
  <si>
    <t>อรุณเมฆ</t>
  </si>
  <si>
    <t>พัชราพงศ์</t>
  </si>
  <si>
    <t>เพชรพรม</t>
  </si>
  <si>
    <t>คมสันต์</t>
  </si>
  <si>
    <t>เดิมโรย</t>
  </si>
  <si>
    <t>ตู้บรรเทิง</t>
  </si>
  <si>
    <t>ยืนนาน</t>
  </si>
  <si>
    <t>จันทบูรณ์</t>
  </si>
  <si>
    <t>สุวรรณะ</t>
  </si>
  <si>
    <t>นุ่นสง</t>
  </si>
  <si>
    <t>นาคเพชรพูล</t>
  </si>
  <si>
    <t>อินทรักษ์</t>
  </si>
  <si>
    <t>เรืองเพชร</t>
  </si>
  <si>
    <t>คงชาตรี</t>
  </si>
  <si>
    <t>ศรทอง</t>
  </si>
  <si>
    <t>ไชยโย</t>
  </si>
  <si>
    <t>รอดแก้ว</t>
  </si>
  <si>
    <t>เสียงเพราะ</t>
  </si>
  <si>
    <t>แสงจันทร์</t>
  </si>
  <si>
    <t>ใจโปร่ง</t>
  </si>
  <si>
    <t>อุ่นอก</t>
  </si>
  <si>
    <t>มานิล</t>
  </si>
  <si>
    <t>โชติพันธ์</t>
  </si>
  <si>
    <t>วุฒิสมาน</t>
  </si>
  <si>
    <t>ลิ่มจารุถาวร</t>
  </si>
  <si>
    <t>แดงเนื่อง</t>
  </si>
  <si>
    <t>ลิ่มพันธ์</t>
  </si>
  <si>
    <t>พรหมจันทร์</t>
  </si>
  <si>
    <t>ไชยฤกษ์</t>
  </si>
  <si>
    <t>หมัดโส๊ะ</t>
  </si>
  <si>
    <t>กฤษฎา</t>
  </si>
  <si>
    <t>ฐานพัฒน์</t>
  </si>
  <si>
    <t>บรรณสรณ์</t>
  </si>
  <si>
    <t>ปราชญ์</t>
  </si>
  <si>
    <t>ปวีณ</t>
  </si>
  <si>
    <t>พลัฏฐ์</t>
  </si>
  <si>
    <t>รดิท</t>
  </si>
  <si>
    <t>เสฏฐพงศ์</t>
  </si>
  <si>
    <t>กมลนัทธ์</t>
  </si>
  <si>
    <t>จณิสตา</t>
  </si>
  <si>
    <t>ชมพูเนกข์</t>
  </si>
  <si>
    <t>ญาณ์ภัสสรร์</t>
  </si>
  <si>
    <t>ณดา</t>
  </si>
  <si>
    <t>ณัฐณดา</t>
  </si>
  <si>
    <t>ณัฐรุจา</t>
  </si>
  <si>
    <t>นันท์ลินี</t>
  </si>
  <si>
    <t>ปานไพลิน</t>
  </si>
  <si>
    <t>พิมนดา</t>
  </si>
  <si>
    <t>เพียงประภาส์</t>
  </si>
  <si>
    <t>ภัทรวดี</t>
  </si>
  <si>
    <t>เอมอัยยะดา</t>
  </si>
  <si>
    <t>เมืองทรัพย์</t>
  </si>
  <si>
    <t>ติณชาติอารักษ์</t>
  </si>
  <si>
    <t>วิชชุไตรภพ</t>
  </si>
  <si>
    <t>จ่าแก้ว</t>
  </si>
  <si>
    <t>สุวรรณรักษ์</t>
  </si>
  <si>
    <t>พูลประเสริฐ</t>
  </si>
  <si>
    <t>วิรัตน์</t>
  </si>
  <si>
    <t>ทองปลอด</t>
  </si>
  <si>
    <t>กลัดเข็มทอง</t>
  </si>
  <si>
    <t>รุ่งรัตนชวาลา</t>
  </si>
  <si>
    <t>ชัยมงคล</t>
  </si>
  <si>
    <t>ชัยวิริยะกิจ</t>
  </si>
  <si>
    <t>ศรีพงษ์พันธุ์กุล</t>
  </si>
  <si>
    <t>คงเมือง</t>
  </si>
  <si>
    <t>ค้าเจริญ</t>
  </si>
  <si>
    <t>ชูเดชา</t>
  </si>
  <si>
    <t>พงศ์พัศญา</t>
  </si>
  <si>
    <t>จำนงค์ทอง</t>
  </si>
  <si>
    <t>สุทธินุ่น</t>
  </si>
  <si>
    <t>สอนสังข์</t>
  </si>
  <si>
    <t>ฉุ้นเขา</t>
  </si>
  <si>
    <t>นวลนิรันดร์</t>
  </si>
  <si>
    <t>นวนหนู</t>
  </si>
  <si>
    <t>เพียรเจริญ</t>
  </si>
  <si>
    <t>คงศิริ</t>
  </si>
  <si>
    <t>ชุมทอง</t>
  </si>
  <si>
    <t>ลือชา</t>
  </si>
  <si>
    <t>ไชยสุภา</t>
  </si>
  <si>
    <t>แก่นแก้ว</t>
  </si>
  <si>
    <t>แก้วบับภา</t>
  </si>
  <si>
    <t>คาร</t>
  </si>
  <si>
    <t>ธรรมเดโชชัย</t>
  </si>
  <si>
    <t>ประมุข</t>
  </si>
  <si>
    <t>มุ่งจันทร์</t>
  </si>
  <si>
    <t>พวงเพชร</t>
  </si>
  <si>
    <t>มากบุญ</t>
  </si>
  <si>
    <t>เพชรสุวรรณ</t>
  </si>
  <si>
    <t>มีสิทธิ์</t>
  </si>
  <si>
    <t>ขาวนิ่ม</t>
  </si>
  <si>
    <t>ขำคง</t>
  </si>
  <si>
    <t>โฆสิตไพบูลย์</t>
  </si>
  <si>
    <t>คงขำ</t>
  </si>
  <si>
    <t>ธรฤทธิ์</t>
  </si>
  <si>
    <t>สุรียพรรณ</t>
  </si>
  <si>
    <t>เพชรทองบุญ</t>
  </si>
  <si>
    <t>เต็มไพโรจน์</t>
  </si>
  <si>
    <t>อินทร์ทอง</t>
  </si>
  <si>
    <t>พัฒน์ไกร</t>
  </si>
  <si>
    <t>เขมะพันธุ์มนัส</t>
  </si>
  <si>
    <t>ทุมเชียงลำ</t>
  </si>
  <si>
    <t>คงสุขใส</t>
  </si>
  <si>
    <t>วังฉาย</t>
  </si>
  <si>
    <t>ดูงาม</t>
  </si>
  <si>
    <t>เลิศบัณฑิตกุล</t>
  </si>
  <si>
    <t>รัตนสุภา</t>
  </si>
  <si>
    <t>เสวกจันทร์</t>
  </si>
  <si>
    <t>สิทธิพิทักษ์</t>
  </si>
  <si>
    <t>ยิ้มประเสริฐ</t>
  </si>
  <si>
    <t>กันตวัฒน์</t>
  </si>
  <si>
    <t>ของขวัญ</t>
  </si>
  <si>
    <t>จุฑาภัทร</t>
  </si>
  <si>
    <t>ตนุภัทร</t>
  </si>
  <si>
    <t>ธนพนธ์</t>
  </si>
  <si>
    <t>ปุณณ์พัฒน์</t>
  </si>
  <si>
    <t>พัฐกฤษฎ์</t>
  </si>
  <si>
    <t>ศิรวิทย์</t>
  </si>
  <si>
    <t>สกลวรรธน์</t>
  </si>
  <si>
    <t>โอบนิธิ</t>
  </si>
  <si>
    <t>กชพรรณ</t>
  </si>
  <si>
    <t>กนกรดา</t>
  </si>
  <si>
    <t>กฤตยาธรณ์</t>
  </si>
  <si>
    <t>กวินทรา</t>
  </si>
  <si>
    <t>ชรัณรัตน์</t>
  </si>
  <si>
    <t>ชิสา</t>
  </si>
  <si>
    <t>ณัฐธิยาน์</t>
  </si>
  <si>
    <t>ณัฐรดา</t>
  </si>
  <si>
    <t>ณัศชญา</t>
  </si>
  <si>
    <t>ทัศนนันท์</t>
  </si>
  <si>
    <t>ธริดา</t>
  </si>
  <si>
    <t>ธัญณิชา</t>
  </si>
  <si>
    <t>นลพรรณ</t>
  </si>
  <si>
    <t>นลินภัสร์</t>
  </si>
  <si>
    <t>เบญจมาภรณ์</t>
  </si>
  <si>
    <t>เบญญาดา</t>
  </si>
  <si>
    <t>ปาริฉัตร</t>
  </si>
  <si>
    <t>พีรดา</t>
  </si>
  <si>
    <t>ภัทรพร</t>
  </si>
  <si>
    <t>มนปริยา</t>
  </si>
  <si>
    <t>วรรณรัตน์</t>
  </si>
  <si>
    <t>ศรัณญากรณ์</t>
  </si>
  <si>
    <t>ศศิจรรย์</t>
  </si>
  <si>
    <t>ศุภสุตา</t>
  </si>
  <si>
    <t>สิตานัน</t>
  </si>
  <si>
    <t>สิรภัทร</t>
  </si>
  <si>
    <t xml:space="preserve">พงศ์ภัค </t>
  </si>
  <si>
    <t>ชลารัตน์</t>
  </si>
  <si>
    <t>โครงการห้องเรียนพิเศษวิทยาศาสตร์ คณิตศาสตร์  เทคโนโลยีและสิ่งแวดล้อม(SMTE)</t>
  </si>
  <si>
    <t>นางสาวพิมพ์ชนก ชูมณี</t>
  </si>
  <si>
    <t>นางสาวณัฐติยา ผาสุข</t>
  </si>
  <si>
    <t xml:space="preserve">ณภัทรพงศ์  </t>
  </si>
  <si>
    <t>คมขำ</t>
  </si>
  <si>
    <t xml:space="preserve">ธิติสรณ์ </t>
  </si>
  <si>
    <t>สุวรรณวงศ์</t>
  </si>
  <si>
    <t>พิมพ์ญาดา</t>
  </si>
  <si>
    <t>ติณห์ภัทร</t>
  </si>
  <si>
    <t xml:space="preserve">      ภาคเรียนที่ 2  ปีการศึกษา 2567</t>
  </si>
  <si>
    <t>นายมัชฌิม บุญคง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</si>
</sst>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E]d\ mmmm\ yyyy;@"/>
    <numFmt numFmtId="165" formatCode="[$-107041E]d\ mmmm\ yyyy;@"/>
  </numFmts>
  <fonts count="56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8"/>
      <name val="Cordia New"/>
      <family val="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2"/>
      <color theme="0"/>
      <name val="CordiaUPC"/>
      <family val="2"/>
      <charset val="22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sz val="11"/>
      <color rgb="FFFF0000"/>
      <name val="CordiaUPC"/>
      <family val="2"/>
      <charset val="222"/>
    </font>
    <font>
      <sz val="14"/>
      <color theme="1"/>
      <name val="CordiaUPC"/>
      <family val="2"/>
      <charset val="222"/>
    </font>
    <font>
      <sz val="12"/>
      <color theme="1"/>
      <name val="CordiaUPC"/>
      <family val="2"/>
      <charset val="222"/>
    </font>
    <font>
      <sz val="11"/>
      <color theme="1"/>
      <name val="CordiaUPC"/>
      <family val="2"/>
      <charset val="222"/>
    </font>
    <font>
      <sz val="14"/>
      <color theme="1"/>
      <name val="TH Sarabun New"/>
      <family val="2"/>
    </font>
    <font>
      <sz val="11"/>
      <name val="TH Sarabun New"/>
      <family val="2"/>
    </font>
    <font>
      <b/>
      <sz val="14"/>
      <color indexed="8"/>
      <name val="TH Sarabun New"/>
      <family val="2"/>
    </font>
    <font>
      <b/>
      <sz val="14"/>
      <color theme="1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20"/>
      <name val="TH SarabunPSK"/>
      <family val="2"/>
    </font>
    <font>
      <sz val="17"/>
      <name val="TH SarabunPSK"/>
      <family val="2"/>
    </font>
    <font>
      <b/>
      <sz val="20"/>
      <name val="TH SarabunPSK"/>
      <family val="2"/>
    </font>
    <font>
      <i/>
      <sz val="12"/>
      <color theme="1"/>
      <name val="TH Sarabun New"/>
      <family val="2"/>
    </font>
    <font>
      <sz val="14"/>
      <color theme="0"/>
      <name val="CordiaUPC"/>
      <family val="2"/>
      <charset val="222"/>
    </font>
    <font>
      <sz val="11"/>
      <color theme="0"/>
      <name val="CordiaUPC"/>
      <family val="2"/>
      <charset val="222"/>
    </font>
    <font>
      <sz val="22"/>
      <name val="TH SarabunPSK"/>
      <family val="2"/>
    </font>
    <font>
      <sz val="12"/>
      <color rgb="FFFF0000"/>
      <name val="TH Sarabun New"/>
      <family val="2"/>
    </font>
    <font>
      <sz val="14"/>
      <color rgb="FFFF0000"/>
      <name val="TH Sarabun New"/>
      <family val="2"/>
    </font>
    <font>
      <sz val="11"/>
      <color rgb="FFFF0000"/>
      <name val="TH Sarabun New"/>
      <family val="2"/>
    </font>
    <font>
      <sz val="14"/>
      <color rgb="FFFF0000"/>
      <name val="TH Sarabun New"/>
      <family val="2"/>
      <charset val="222"/>
    </font>
    <font>
      <sz val="11"/>
      <color rgb="FFFF0000"/>
      <name val="TH Sarabun New"/>
      <family val="2"/>
      <charset val="222"/>
    </font>
    <font>
      <i/>
      <sz val="12"/>
      <name val="TH Sarabun New"/>
      <family val="2"/>
      <charset val="222"/>
    </font>
    <font>
      <i/>
      <sz val="11"/>
      <name val="CordiaUPC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7"/>
      <name val="TH SarabunPSK"/>
      <family val="2"/>
    </font>
    <font>
      <sz val="18"/>
      <color rgb="FFFF0000"/>
      <name val="TH SarabunPSK"/>
      <family val="2"/>
    </font>
    <font>
      <b/>
      <sz val="16"/>
      <color rgb="FF0000CC"/>
      <name val="TH SarabunPSK"/>
      <family val="2"/>
    </font>
    <font>
      <sz val="12"/>
      <name val="CordiaUPC"/>
      <family val="2"/>
      <charset val="222"/>
    </font>
    <font>
      <i/>
      <sz val="12"/>
      <color rgb="FFFF0000"/>
      <name val="TH Sarabun New"/>
      <family val="2"/>
    </font>
    <font>
      <b/>
      <sz val="12"/>
      <name val="CordiaUPC"/>
      <family val="2"/>
      <charset val="22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21" xfId="0" applyFont="1" applyBorder="1" applyAlignment="1">
      <alignment vertical="center" shrinkToFit="1"/>
    </xf>
    <xf numFmtId="0" fontId="10" fillId="0" borderId="21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23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shrinkToFit="1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2" fontId="13" fillId="0" borderId="1" xfId="0" applyNumberFormat="1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13" fillId="0" borderId="37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3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2" fontId="13" fillId="0" borderId="27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3" fillId="0" borderId="30" xfId="0" applyFont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2" fontId="13" fillId="0" borderId="30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 shrinkToFit="1"/>
    </xf>
    <xf numFmtId="0" fontId="13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3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2" fontId="13" fillId="0" borderId="3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2" fontId="13" fillId="0" borderId="35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2" fontId="13" fillId="0" borderId="24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/>
    </xf>
    <xf numFmtId="2" fontId="13" fillId="0" borderId="32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2" fontId="13" fillId="0" borderId="26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49" fontId="18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49" fontId="28" fillId="0" borderId="0" xfId="0" applyNumberFormat="1" applyFont="1" applyAlignment="1">
      <alignment horizontal="left" vertical="center"/>
    </xf>
    <xf numFmtId="0" fontId="10" fillId="0" borderId="38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left" vertical="center" shrinkToFit="1"/>
    </xf>
    <xf numFmtId="2" fontId="13" fillId="0" borderId="37" xfId="0" applyNumberFormat="1" applyFont="1" applyBorder="1" applyAlignment="1">
      <alignment horizontal="center" vertical="center"/>
    </xf>
    <xf numFmtId="2" fontId="13" fillId="0" borderId="28" xfId="0" applyNumberFormat="1" applyFont="1" applyBorder="1" applyAlignment="1">
      <alignment horizontal="center" vertical="center"/>
    </xf>
    <xf numFmtId="2" fontId="13" fillId="0" borderId="31" xfId="0" applyNumberFormat="1" applyFont="1" applyBorder="1" applyAlignment="1">
      <alignment horizontal="center" vertical="center"/>
    </xf>
    <xf numFmtId="2" fontId="13" fillId="0" borderId="80" xfId="0" applyNumberFormat="1" applyFont="1" applyBorder="1" applyAlignment="1">
      <alignment horizontal="center" vertical="center"/>
    </xf>
    <xf numFmtId="2" fontId="13" fillId="0" borderId="36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13" fillId="0" borderId="0" xfId="0" quotePrefix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2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3" fillId="0" borderId="2" xfId="0" quotePrefix="1" applyFont="1" applyBorder="1" applyAlignment="1">
      <alignment horizontal="center" vertical="center" shrinkToFit="1"/>
    </xf>
    <xf numFmtId="0" fontId="13" fillId="0" borderId="4" xfId="0" quotePrefix="1" applyFont="1" applyBorder="1" applyAlignment="1">
      <alignment horizontal="center" vertical="center" shrinkToFit="1"/>
    </xf>
    <xf numFmtId="0" fontId="13" fillId="0" borderId="1" xfId="0" quotePrefix="1" applyFont="1" applyBorder="1" applyAlignment="1">
      <alignment horizontal="center" vertical="center" shrinkToFit="1"/>
    </xf>
    <xf numFmtId="49" fontId="13" fillId="0" borderId="0" xfId="0" quotePrefix="1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3" fillId="0" borderId="0" xfId="0" quotePrefix="1" applyFont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35" fillId="0" borderId="6" xfId="0" applyFont="1" applyBorder="1" applyAlignment="1">
      <alignment vertical="center" shrinkToFit="1"/>
    </xf>
    <xf numFmtId="0" fontId="35" fillId="0" borderId="7" xfId="0" applyFont="1" applyBorder="1" applyAlignment="1">
      <alignment vertical="center" shrinkToFit="1"/>
    </xf>
    <xf numFmtId="0" fontId="35" fillId="0" borderId="2" xfId="0" applyFont="1" applyBorder="1" applyAlignment="1">
      <alignment horizontal="center" vertical="center" shrinkToFit="1"/>
    </xf>
    <xf numFmtId="0" fontId="35" fillId="0" borderId="8" xfId="0" applyFont="1" applyBorder="1" applyAlignment="1">
      <alignment vertical="center" shrinkToFit="1"/>
    </xf>
    <xf numFmtId="0" fontId="35" fillId="0" borderId="9" xfId="0" applyFont="1" applyBorder="1" applyAlignment="1">
      <alignment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10" xfId="0" applyFont="1" applyBorder="1" applyAlignment="1">
      <alignment vertical="center" shrinkToFit="1"/>
    </xf>
    <xf numFmtId="0" fontId="35" fillId="0" borderId="11" xfId="0" applyFont="1" applyBorder="1" applyAlignment="1">
      <alignment vertical="center" shrinkToFit="1"/>
    </xf>
    <xf numFmtId="0" fontId="35" fillId="0" borderId="5" xfId="0" applyFont="1" applyBorder="1" applyAlignment="1">
      <alignment horizontal="center" vertical="center" shrinkToFit="1"/>
    </xf>
    <xf numFmtId="0" fontId="35" fillId="0" borderId="12" xfId="0" applyFont="1" applyBorder="1" applyAlignment="1">
      <alignment vertical="center" shrinkToFit="1"/>
    </xf>
    <xf numFmtId="0" fontId="35" fillId="0" borderId="13" xfId="0" applyFont="1" applyBorder="1" applyAlignment="1">
      <alignment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14" xfId="0" applyFont="1" applyBorder="1" applyAlignment="1">
      <alignment vertical="center" shrinkToFit="1"/>
    </xf>
    <xf numFmtId="0" fontId="35" fillId="0" borderId="15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2" fontId="13" fillId="0" borderId="29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6" xfId="0" applyFont="1" applyBorder="1" applyAlignment="1">
      <alignment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36" fillId="0" borderId="0" xfId="0" applyFont="1" applyAlignment="1">
      <alignment vertical="center"/>
    </xf>
    <xf numFmtId="49" fontId="3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39" fillId="0" borderId="0" xfId="0" applyFont="1" applyAlignment="1">
      <alignment vertical="center"/>
    </xf>
    <xf numFmtId="49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49" fontId="40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" fontId="41" fillId="0" borderId="0" xfId="0" applyNumberFormat="1" applyFont="1" applyAlignment="1">
      <alignment horizontal="center" vertical="center"/>
    </xf>
    <xf numFmtId="0" fontId="44" fillId="2" borderId="4" xfId="0" applyFont="1" applyFill="1" applyBorder="1" applyAlignment="1">
      <alignment horizontal="center" vertical="center" shrinkToFit="1"/>
    </xf>
    <xf numFmtId="0" fontId="44" fillId="2" borderId="10" xfId="0" applyFont="1" applyFill="1" applyBorder="1" applyAlignment="1">
      <alignment vertical="center" shrinkToFit="1"/>
    </xf>
    <xf numFmtId="0" fontId="44" fillId="2" borderId="11" xfId="0" applyFont="1" applyFill="1" applyBorder="1" applyAlignment="1">
      <alignment vertical="center" shrinkToFit="1"/>
    </xf>
    <xf numFmtId="0" fontId="44" fillId="2" borderId="29" xfId="0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vertical="center"/>
    </xf>
    <xf numFmtId="2" fontId="44" fillId="2" borderId="30" xfId="0" applyNumberFormat="1" applyFont="1" applyFill="1" applyBorder="1" applyAlignment="1">
      <alignment horizontal="center" vertical="center"/>
    </xf>
    <xf numFmtId="0" fontId="44" fillId="2" borderId="31" xfId="0" applyFont="1" applyFill="1" applyBorder="1" applyAlignment="1">
      <alignment horizontal="center" vertical="center" shrinkToFit="1"/>
    </xf>
    <xf numFmtId="2" fontId="13" fillId="0" borderId="2" xfId="0" applyNumberFormat="1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49" fillId="0" borderId="40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79" xfId="0" applyFont="1" applyBorder="1" applyAlignment="1">
      <alignment horizontal="center" vertical="center" shrinkToFit="1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81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 shrinkToFit="1"/>
    </xf>
    <xf numFmtId="0" fontId="14" fillId="0" borderId="82" xfId="0" applyFont="1" applyBorder="1" applyAlignment="1">
      <alignment vertical="center" shrinkToFit="1"/>
    </xf>
    <xf numFmtId="0" fontId="14" fillId="0" borderId="83" xfId="0" applyFont="1" applyBorder="1" applyAlignment="1">
      <alignment vertical="center" shrinkToFit="1"/>
    </xf>
    <xf numFmtId="2" fontId="13" fillId="0" borderId="81" xfId="0" applyNumberFormat="1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85" xfId="0" applyFont="1" applyBorder="1" applyAlignment="1">
      <alignment vertical="center"/>
    </xf>
    <xf numFmtId="2" fontId="13" fillId="0" borderId="85" xfId="0" applyNumberFormat="1" applyFont="1" applyBorder="1" applyAlignment="1">
      <alignment horizontal="center" vertical="center"/>
    </xf>
    <xf numFmtId="2" fontId="13" fillId="0" borderId="86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 shrinkToFit="1"/>
    </xf>
    <xf numFmtId="2" fontId="13" fillId="0" borderId="4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 shrinkToFit="1"/>
    </xf>
    <xf numFmtId="2" fontId="13" fillId="0" borderId="34" xfId="0" applyNumberFormat="1" applyFont="1" applyBorder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53" fillId="0" borderId="0" xfId="0" quotePrefix="1" applyFont="1" applyAlignment="1">
      <alignment horizontal="center" vertical="center" shrinkToFit="1"/>
    </xf>
    <xf numFmtId="0" fontId="53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44" fillId="0" borderId="4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shrinkToFit="1"/>
    </xf>
    <xf numFmtId="0" fontId="44" fillId="0" borderId="14" xfId="0" applyFont="1" applyBorder="1" applyAlignment="1">
      <alignment vertical="center" shrinkToFit="1"/>
    </xf>
    <xf numFmtId="0" fontId="44" fillId="0" borderId="15" xfId="0" applyFont="1" applyBorder="1" applyAlignment="1">
      <alignment vertical="center" shrinkToFit="1"/>
    </xf>
    <xf numFmtId="0" fontId="44" fillId="0" borderId="34" xfId="0" applyFont="1" applyBorder="1" applyAlignment="1">
      <alignment horizontal="left" vertical="center"/>
    </xf>
    <xf numFmtId="0" fontId="44" fillId="0" borderId="35" xfId="0" applyFont="1" applyBorder="1" applyAlignment="1">
      <alignment horizontal="center" vertical="center"/>
    </xf>
    <xf numFmtId="0" fontId="44" fillId="0" borderId="35" xfId="0" applyFont="1" applyBorder="1" applyAlignment="1">
      <alignment vertical="center"/>
    </xf>
    <xf numFmtId="2" fontId="44" fillId="0" borderId="35" xfId="0" applyNumberFormat="1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 shrinkToFit="1"/>
    </xf>
    <xf numFmtId="0" fontId="13" fillId="0" borderId="81" xfId="0" quotePrefix="1" applyFont="1" applyBorder="1" applyAlignment="1">
      <alignment horizontal="center" vertical="center" shrinkToFit="1"/>
    </xf>
    <xf numFmtId="0" fontId="44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shrinkToFit="1"/>
    </xf>
    <xf numFmtId="0" fontId="44" fillId="0" borderId="8" xfId="0" applyFont="1" applyBorder="1" applyAlignment="1">
      <alignment vertical="center" shrinkToFit="1"/>
    </xf>
    <xf numFmtId="0" fontId="44" fillId="0" borderId="9" xfId="0" applyFont="1" applyBorder="1" applyAlignment="1">
      <alignment vertical="center" shrinkToFit="1"/>
    </xf>
    <xf numFmtId="0" fontId="44" fillId="0" borderId="26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27" xfId="0" applyFont="1" applyBorder="1" applyAlignment="1">
      <alignment vertical="center"/>
    </xf>
    <xf numFmtId="2" fontId="44" fillId="0" borderId="27" xfId="0" applyNumberFormat="1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 shrinkToFit="1"/>
    </xf>
    <xf numFmtId="0" fontId="54" fillId="0" borderId="0" xfId="0" applyFont="1" applyAlignment="1">
      <alignment vertical="center"/>
    </xf>
    <xf numFmtId="0" fontId="55" fillId="0" borderId="54" xfId="0" applyFont="1" applyBorder="1" applyAlignment="1">
      <alignment horizontal="left" vertical="center"/>
    </xf>
    <xf numFmtId="0" fontId="55" fillId="0" borderId="42" xfId="0" applyFont="1" applyBorder="1" applyAlignment="1">
      <alignment horizontal="left" vertical="center"/>
    </xf>
    <xf numFmtId="0" fontId="55" fillId="0" borderId="50" xfId="0" applyFont="1" applyBorder="1" applyAlignment="1">
      <alignment horizontal="left" vertical="center"/>
    </xf>
    <xf numFmtId="0" fontId="55" fillId="0" borderId="57" xfId="0" applyFont="1" applyBorder="1" applyAlignment="1">
      <alignment horizontal="left" vertical="center"/>
    </xf>
    <xf numFmtId="0" fontId="55" fillId="0" borderId="50" xfId="0" applyFont="1" applyBorder="1" applyAlignment="1">
      <alignment vertical="center"/>
    </xf>
    <xf numFmtId="0" fontId="55" fillId="0" borderId="61" xfId="0" applyFont="1" applyBorder="1" applyAlignment="1">
      <alignment horizontal="left" vertical="center"/>
    </xf>
    <xf numFmtId="0" fontId="55" fillId="0" borderId="61" xfId="0" applyFont="1" applyBorder="1" applyAlignment="1">
      <alignment vertical="center"/>
    </xf>
    <xf numFmtId="0" fontId="55" fillId="0" borderId="71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1" fontId="9" fillId="0" borderId="19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4" fillId="0" borderId="46" xfId="0" applyFont="1" applyBorder="1" applyAlignment="1">
      <alignment horizontal="right" vertical="center"/>
    </xf>
    <xf numFmtId="165" fontId="48" fillId="0" borderId="57" xfId="0" applyNumberFormat="1" applyFont="1" applyBorder="1" applyAlignment="1">
      <alignment horizontal="center" vertical="center"/>
    </xf>
    <xf numFmtId="165" fontId="48" fillId="0" borderId="0" xfId="0" applyNumberFormat="1" applyFont="1" applyAlignment="1">
      <alignment horizontal="center" vertical="center"/>
    </xf>
    <xf numFmtId="165" fontId="48" fillId="0" borderId="43" xfId="0" applyNumberFormat="1" applyFont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43" xfId="0" applyFont="1" applyBorder="1" applyAlignment="1">
      <alignment horizontal="center" vertical="center"/>
    </xf>
    <xf numFmtId="0" fontId="51" fillId="0" borderId="57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43" xfId="0" applyFont="1" applyBorder="1" applyAlignment="1">
      <alignment horizontal="center" vertical="center"/>
    </xf>
    <xf numFmtId="0" fontId="51" fillId="0" borderId="68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51" fillId="0" borderId="44" xfId="0" applyFont="1" applyBorder="1" applyAlignment="1">
      <alignment horizontal="center" vertical="center"/>
    </xf>
    <xf numFmtId="0" fontId="46" fillId="0" borderId="50" xfId="0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 shrinkToFit="1"/>
    </xf>
    <xf numFmtId="0" fontId="47" fillId="0" borderId="77" xfId="0" applyFont="1" applyBorder="1" applyAlignment="1">
      <alignment horizontal="center" vertical="center" shrinkToFit="1"/>
    </xf>
    <xf numFmtId="0" fontId="46" fillId="0" borderId="61" xfId="0" applyFont="1" applyBorder="1" applyAlignment="1">
      <alignment horizontal="center" vertical="center" shrinkToFit="1"/>
    </xf>
    <xf numFmtId="0" fontId="46" fillId="0" borderId="41" xfId="0" applyFont="1" applyBorder="1" applyAlignment="1">
      <alignment horizontal="center" vertical="center" shrinkToFit="1"/>
    </xf>
    <xf numFmtId="0" fontId="46" fillId="0" borderId="68" xfId="0" applyFont="1" applyBorder="1" applyAlignment="1">
      <alignment horizontal="center" vertical="center"/>
    </xf>
    <xf numFmtId="0" fontId="49" fillId="0" borderId="45" xfId="0" applyFont="1" applyBorder="1" applyAlignment="1">
      <alignment horizontal="center" vertical="center"/>
    </xf>
    <xf numFmtId="0" fontId="49" fillId="0" borderId="66" xfId="0" applyFont="1" applyBorder="1" applyAlignment="1">
      <alignment horizontal="center" vertical="center"/>
    </xf>
    <xf numFmtId="0" fontId="49" fillId="0" borderId="65" xfId="0" applyFont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49" fillId="0" borderId="67" xfId="0" applyFont="1" applyBorder="1" applyAlignment="1">
      <alignment horizontal="center" vertical="center"/>
    </xf>
    <xf numFmtId="0" fontId="49" fillId="0" borderId="62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 shrinkToFit="1"/>
    </xf>
    <xf numFmtId="0" fontId="49" fillId="0" borderId="68" xfId="0" applyFont="1" applyBorder="1" applyAlignment="1">
      <alignment horizontal="center" vertical="center" shrinkToFit="1"/>
    </xf>
    <xf numFmtId="0" fontId="46" fillId="0" borderId="54" xfId="0" applyFont="1" applyBorder="1" applyAlignment="1">
      <alignment horizontal="center" vertical="center"/>
    </xf>
    <xf numFmtId="0" fontId="46" fillId="0" borderId="72" xfId="0" applyFont="1" applyBorder="1" applyAlignment="1">
      <alignment horizontal="center" vertical="center" shrinkToFit="1"/>
    </xf>
    <xf numFmtId="0" fontId="31" fillId="0" borderId="68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/>
    </xf>
    <xf numFmtId="0" fontId="49" fillId="0" borderId="63" xfId="0" applyFont="1" applyBorder="1" applyAlignment="1">
      <alignment horizontal="center" vertical="center"/>
    </xf>
    <xf numFmtId="0" fontId="49" fillId="0" borderId="48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shrinkToFit="1"/>
    </xf>
    <xf numFmtId="0" fontId="47" fillId="0" borderId="65" xfId="0" applyFont="1" applyBorder="1" applyAlignment="1">
      <alignment horizontal="center" vertical="center" shrinkToFit="1"/>
    </xf>
    <xf numFmtId="0" fontId="47" fillId="0" borderId="45" xfId="0" applyFont="1" applyBorder="1" applyAlignment="1">
      <alignment horizontal="center" vertical="center" shrinkToFit="1"/>
    </xf>
    <xf numFmtId="164" fontId="50" fillId="0" borderId="68" xfId="0" applyNumberFormat="1" applyFont="1" applyBorder="1" applyAlignment="1">
      <alignment horizontal="center"/>
    </xf>
    <xf numFmtId="164" fontId="50" fillId="0" borderId="46" xfId="0" applyNumberFormat="1" applyFont="1" applyBorder="1" applyAlignment="1">
      <alignment horizontal="center"/>
    </xf>
    <xf numFmtId="164" fontId="50" fillId="0" borderId="44" xfId="0" applyNumberFormat="1" applyFont="1" applyBorder="1" applyAlignment="1">
      <alignment horizontal="center"/>
    </xf>
    <xf numFmtId="0" fontId="47" fillId="0" borderId="62" xfId="0" applyFont="1" applyBorder="1" applyAlignment="1">
      <alignment horizontal="center" vertical="center" shrinkToFit="1"/>
    </xf>
    <xf numFmtId="0" fontId="46" fillId="0" borderId="71" xfId="0" applyFont="1" applyBorder="1" applyAlignment="1">
      <alignment horizontal="center" vertical="center" shrinkToFit="1"/>
    </xf>
    <xf numFmtId="0" fontId="46" fillId="0" borderId="53" xfId="0" applyFont="1" applyBorder="1" applyAlignment="1">
      <alignment horizontal="center" vertical="center" shrinkToFit="1"/>
    </xf>
    <xf numFmtId="0" fontId="46" fillId="0" borderId="70" xfId="0" applyFont="1" applyBorder="1" applyAlignment="1">
      <alignment horizontal="center" vertical="center" shrinkToFit="1"/>
    </xf>
    <xf numFmtId="0" fontId="46" fillId="0" borderId="44" xfId="0" applyFont="1" applyBorder="1" applyAlignment="1">
      <alignment horizontal="center" vertical="center" shrinkToFit="1"/>
    </xf>
    <xf numFmtId="0" fontId="46" fillId="0" borderId="54" xfId="0" applyFont="1" applyBorder="1" applyAlignment="1">
      <alignment horizontal="center"/>
    </xf>
    <xf numFmtId="0" fontId="46" fillId="0" borderId="55" xfId="0" applyFont="1" applyBorder="1" applyAlignment="1">
      <alignment horizontal="center"/>
    </xf>
    <xf numFmtId="0" fontId="46" fillId="0" borderId="56" xfId="0" applyFont="1" applyBorder="1" applyAlignment="1">
      <alignment horizontal="center"/>
    </xf>
    <xf numFmtId="0" fontId="46" fillId="0" borderId="57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46" fillId="0" borderId="43" xfId="0" applyFont="1" applyBorder="1" applyAlignment="1">
      <alignment horizontal="center"/>
    </xf>
    <xf numFmtId="0" fontId="48" fillId="0" borderId="57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6" fillId="0" borderId="52" xfId="0" applyFont="1" applyBorder="1" applyAlignment="1">
      <alignment horizontal="right" vertical="center"/>
    </xf>
    <xf numFmtId="0" fontId="46" fillId="0" borderId="75" xfId="0" applyFont="1" applyBorder="1" applyAlignment="1">
      <alignment horizontal="right" vertical="center"/>
    </xf>
    <xf numFmtId="0" fontId="46" fillId="0" borderId="53" xfId="0" applyFont="1" applyBorder="1" applyAlignment="1">
      <alignment horizontal="center" vertical="center"/>
    </xf>
    <xf numFmtId="0" fontId="46" fillId="0" borderId="44" xfId="0" applyFont="1" applyBorder="1" applyAlignment="1">
      <alignment horizontal="center" vertical="center"/>
    </xf>
    <xf numFmtId="0" fontId="46" fillId="0" borderId="51" xfId="0" applyFont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0" fontId="46" fillId="0" borderId="73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7" fillId="0" borderId="52" xfId="0" applyFont="1" applyBorder="1" applyAlignment="1">
      <alignment horizontal="right" vertical="center"/>
    </xf>
    <xf numFmtId="0" fontId="47" fillId="0" borderId="64" xfId="0" applyFont="1" applyBorder="1" applyAlignment="1">
      <alignment horizontal="right" vertical="center"/>
    </xf>
    <xf numFmtId="0" fontId="47" fillId="0" borderId="74" xfId="0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</cellXfs>
  <cellStyles count="2">
    <cellStyle name="Normal" xfId="0" builtinId="0"/>
    <cellStyle name="ปกติ 2" xfId="1" xr:uid="{7B1CAC58-5659-4B02-BCDA-53469BB8B76F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1</xdr:col>
      <xdr:colOff>134938</xdr:colOff>
      <xdr:row>1</xdr:row>
      <xdr:rowOff>198437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55566</xdr:rowOff>
    </xdr:from>
    <xdr:to>
      <xdr:col>1</xdr:col>
      <xdr:colOff>150814</xdr:colOff>
      <xdr:row>1</xdr:row>
      <xdr:rowOff>204033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7316F34-BDBD-4D9E-A786-4A1A4CA61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55566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47628</xdr:rowOff>
    </xdr:from>
    <xdr:to>
      <xdr:col>1</xdr:col>
      <xdr:colOff>150814</xdr:colOff>
      <xdr:row>1</xdr:row>
      <xdr:rowOff>196095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A063B1CD-A43D-455F-96DB-28EEA08A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47628</xdr:rowOff>
    </xdr:from>
    <xdr:to>
      <xdr:col>1</xdr:col>
      <xdr:colOff>158752</xdr:colOff>
      <xdr:row>1</xdr:row>
      <xdr:rowOff>196095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851777FF-D162-471E-A685-541269C2E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47628</xdr:rowOff>
    </xdr:from>
    <xdr:to>
      <xdr:col>1</xdr:col>
      <xdr:colOff>150814</xdr:colOff>
      <xdr:row>1</xdr:row>
      <xdr:rowOff>196095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E1AC8A46-3C06-492F-B1AE-8057005DB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47628"/>
          <a:ext cx="355918" cy="377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47628</xdr:rowOff>
    </xdr:from>
    <xdr:to>
      <xdr:col>1</xdr:col>
      <xdr:colOff>158752</xdr:colOff>
      <xdr:row>1</xdr:row>
      <xdr:rowOff>196095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C3015DFD-B41D-4C97-A69E-176C193C1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47628"/>
          <a:ext cx="373063" cy="377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23814</xdr:rowOff>
    </xdr:from>
    <xdr:to>
      <xdr:col>1</xdr:col>
      <xdr:colOff>150814</xdr:colOff>
      <xdr:row>1</xdr:row>
      <xdr:rowOff>172281</xdr:rowOff>
    </xdr:to>
    <xdr:pic>
      <xdr:nvPicPr>
        <xdr:cNvPr id="6" name="Picture 1" descr="logoST_GROUP[1]">
          <a:extLst>
            <a:ext uri="{FF2B5EF4-FFF2-40B4-BE49-F238E27FC236}">
              <a16:creationId xmlns:a16="http://schemas.microsoft.com/office/drawing/2014/main" id="{1AC40FE2-0012-4066-AFA3-8BB034613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23814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15876</xdr:rowOff>
    </xdr:from>
    <xdr:to>
      <xdr:col>1</xdr:col>
      <xdr:colOff>158752</xdr:colOff>
      <xdr:row>1</xdr:row>
      <xdr:rowOff>164343</xdr:rowOff>
    </xdr:to>
    <xdr:pic>
      <xdr:nvPicPr>
        <xdr:cNvPr id="5" name="Picture 1" descr="logoST_GROUP[1]">
          <a:extLst>
            <a:ext uri="{FF2B5EF4-FFF2-40B4-BE49-F238E27FC236}">
              <a16:creationId xmlns:a16="http://schemas.microsoft.com/office/drawing/2014/main" id="{1218AB9C-006E-4744-AD96-7C31A7E39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15876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39690</xdr:rowOff>
    </xdr:from>
    <xdr:to>
      <xdr:col>1</xdr:col>
      <xdr:colOff>158752</xdr:colOff>
      <xdr:row>1</xdr:row>
      <xdr:rowOff>188157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1D2916F8-0729-4E82-828B-FC4F9493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39690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47628</xdr:rowOff>
    </xdr:from>
    <xdr:to>
      <xdr:col>1</xdr:col>
      <xdr:colOff>150814</xdr:colOff>
      <xdr:row>1</xdr:row>
      <xdr:rowOff>196095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1BADECA4-6BEE-4B49-9FB6-428B24BE1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47628</xdr:rowOff>
    </xdr:from>
    <xdr:to>
      <xdr:col>1</xdr:col>
      <xdr:colOff>158752</xdr:colOff>
      <xdr:row>1</xdr:row>
      <xdr:rowOff>196095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65E21BFD-06AF-41CA-8DFA-8C9CA092C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47628</xdr:rowOff>
    </xdr:from>
    <xdr:to>
      <xdr:col>1</xdr:col>
      <xdr:colOff>158752</xdr:colOff>
      <xdr:row>1</xdr:row>
      <xdr:rowOff>196095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3BD5E5F-E4C7-419B-A023-54818B394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55566</xdr:rowOff>
    </xdr:from>
    <xdr:to>
      <xdr:col>1</xdr:col>
      <xdr:colOff>158752</xdr:colOff>
      <xdr:row>1</xdr:row>
      <xdr:rowOff>204033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1D57FF4-9936-467E-B085-D9E40407B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55566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55566</xdr:rowOff>
    </xdr:from>
    <xdr:to>
      <xdr:col>1</xdr:col>
      <xdr:colOff>150814</xdr:colOff>
      <xdr:row>1</xdr:row>
      <xdr:rowOff>204033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ACE21477-609E-4212-A3CA-A2E86DDC6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55566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9"/>
  <sheetViews>
    <sheetView zoomScale="130" zoomScaleNormal="130" workbookViewId="0">
      <selection activeCell="L13" sqref="L13"/>
    </sheetView>
  </sheetViews>
  <sheetFormatPr baseColWidth="10" defaultColWidth="9.19921875" defaultRowHeight="15" customHeight="1"/>
  <cols>
    <col min="1" max="1" width="3.59765625" style="10" customWidth="1"/>
    <col min="2" max="2" width="9.796875" style="100" customWidth="1"/>
    <col min="3" max="3" width="3.19921875" style="20" customWidth="1"/>
    <col min="4" max="4" width="9.3984375" style="97" customWidth="1"/>
    <col min="5" max="5" width="11" style="97" customWidth="1"/>
    <col min="6" max="6" width="5.19921875" style="10" customWidth="1"/>
    <col min="7" max="25" width="3" style="10" customWidth="1"/>
    <col min="26" max="16384" width="9.19921875" style="10"/>
  </cols>
  <sheetData>
    <row r="1" spans="1:25" ht="18" customHeight="1">
      <c r="B1" s="102" t="s">
        <v>64</v>
      </c>
      <c r="C1" s="95"/>
      <c r="D1" s="96"/>
      <c r="E1" s="101" t="s">
        <v>1064</v>
      </c>
      <c r="F1" s="13"/>
      <c r="M1" s="10" t="s">
        <v>37</v>
      </c>
      <c r="R1" s="10" t="str">
        <f>'ยอด ม.1'!B4</f>
        <v xml:space="preserve">นางสาวมนันญา   บัวแก้ว </v>
      </c>
    </row>
    <row r="2" spans="1:25" ht="18" customHeight="1">
      <c r="B2" s="103" t="s">
        <v>46</v>
      </c>
      <c r="C2" s="95"/>
      <c r="D2" s="96"/>
      <c r="E2" s="101" t="s">
        <v>52</v>
      </c>
      <c r="M2" s="10" t="s">
        <v>45</v>
      </c>
      <c r="R2" s="10" t="str">
        <f>'ยอด ม.1'!B5</f>
        <v>.............-..............</v>
      </c>
    </row>
    <row r="3" spans="1:25" s="12" customFormat="1" ht="17.25" customHeight="1">
      <c r="A3" s="13" t="s">
        <v>1055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ม.1'!F4</f>
        <v>633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98" customFormat="1" ht="15.75" customHeight="1">
      <c r="A7" s="21">
        <v>1</v>
      </c>
      <c r="B7" s="123">
        <v>43902</v>
      </c>
      <c r="C7" s="22" t="s">
        <v>67</v>
      </c>
      <c r="D7" s="23" t="s">
        <v>160</v>
      </c>
      <c r="E7" s="24" t="s">
        <v>268</v>
      </c>
      <c r="F7" s="25" t="s">
        <v>21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106"/>
    </row>
    <row r="8" spans="1:25" s="98" customFormat="1" ht="16.25" customHeight="1">
      <c r="A8" s="29">
        <v>2</v>
      </c>
      <c r="B8" s="121">
        <v>43903</v>
      </c>
      <c r="C8" s="30" t="s">
        <v>67</v>
      </c>
      <c r="D8" s="54" t="s">
        <v>242</v>
      </c>
      <c r="E8" s="55" t="s">
        <v>269</v>
      </c>
      <c r="F8" s="29" t="s">
        <v>22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</row>
    <row r="9" spans="1:25" s="98" customFormat="1" ht="16.25" customHeight="1">
      <c r="A9" s="29">
        <v>3</v>
      </c>
      <c r="B9" s="121">
        <v>43904</v>
      </c>
      <c r="C9" s="30" t="s">
        <v>67</v>
      </c>
      <c r="D9" s="31" t="s">
        <v>243</v>
      </c>
      <c r="E9" s="32" t="s">
        <v>270</v>
      </c>
      <c r="F9" s="29" t="s">
        <v>23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107"/>
    </row>
    <row r="10" spans="1:25" s="98" customFormat="1" ht="16.25" customHeight="1">
      <c r="A10" s="29">
        <v>4</v>
      </c>
      <c r="B10" s="121">
        <v>43905</v>
      </c>
      <c r="C10" s="30" t="s">
        <v>67</v>
      </c>
      <c r="D10" s="31" t="s">
        <v>244</v>
      </c>
      <c r="E10" s="32" t="s">
        <v>271</v>
      </c>
      <c r="F10" s="29" t="s">
        <v>24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107"/>
    </row>
    <row r="11" spans="1:25" s="98" customFormat="1" ht="16.25" customHeight="1">
      <c r="A11" s="37">
        <v>5</v>
      </c>
      <c r="B11" s="122">
        <v>43906</v>
      </c>
      <c r="C11" s="38" t="s">
        <v>67</v>
      </c>
      <c r="D11" s="39" t="s">
        <v>182</v>
      </c>
      <c r="E11" s="40" t="s">
        <v>272</v>
      </c>
      <c r="F11" s="37" t="s">
        <v>25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</row>
    <row r="12" spans="1:25" s="98" customFormat="1" ht="16.25" customHeight="1">
      <c r="A12" s="21">
        <v>6</v>
      </c>
      <c r="B12" s="123">
        <v>43907</v>
      </c>
      <c r="C12" s="22" t="s">
        <v>67</v>
      </c>
      <c r="D12" s="23" t="s">
        <v>245</v>
      </c>
      <c r="E12" s="24" t="s">
        <v>273</v>
      </c>
      <c r="F12" s="25" t="s">
        <v>21</v>
      </c>
      <c r="G12" s="82"/>
      <c r="H12" s="45"/>
      <c r="I12" s="45"/>
      <c r="J12" s="45"/>
      <c r="K12" s="45"/>
      <c r="L12" s="45"/>
      <c r="M12" s="45"/>
      <c r="N12" s="45"/>
      <c r="O12" s="45"/>
      <c r="P12" s="27"/>
      <c r="Q12" s="27"/>
      <c r="R12" s="27"/>
      <c r="S12" s="27"/>
      <c r="T12" s="27"/>
      <c r="U12" s="27"/>
      <c r="V12" s="27"/>
      <c r="W12" s="27"/>
      <c r="X12" s="26"/>
      <c r="Y12" s="106"/>
    </row>
    <row r="13" spans="1:25" s="98" customFormat="1" ht="16.25" customHeight="1">
      <c r="A13" s="29">
        <v>7</v>
      </c>
      <c r="B13" s="121">
        <v>43908</v>
      </c>
      <c r="C13" s="30" t="s">
        <v>67</v>
      </c>
      <c r="D13" s="31" t="s">
        <v>149</v>
      </c>
      <c r="E13" s="32" t="s">
        <v>274</v>
      </c>
      <c r="F13" s="29" t="s">
        <v>22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</row>
    <row r="14" spans="1:25" s="98" customFormat="1" ht="16.25" customHeight="1">
      <c r="A14" s="29">
        <v>8</v>
      </c>
      <c r="B14" s="121">
        <v>43909</v>
      </c>
      <c r="C14" s="30" t="s">
        <v>67</v>
      </c>
      <c r="D14" s="31" t="s">
        <v>246</v>
      </c>
      <c r="E14" s="32" t="s">
        <v>275</v>
      </c>
      <c r="F14" s="29" t="s">
        <v>23</v>
      </c>
      <c r="G14" s="83"/>
      <c r="H14" s="35"/>
      <c r="I14" s="35"/>
      <c r="J14" s="35"/>
      <c r="K14" s="35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</row>
    <row r="15" spans="1:25" s="98" customFormat="1" ht="16.25" customHeight="1">
      <c r="A15" s="29">
        <v>9</v>
      </c>
      <c r="B15" s="121">
        <v>43910</v>
      </c>
      <c r="C15" s="30" t="s">
        <v>67</v>
      </c>
      <c r="D15" s="31" t="s">
        <v>247</v>
      </c>
      <c r="E15" s="32" t="s">
        <v>276</v>
      </c>
      <c r="F15" s="29" t="s">
        <v>24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</row>
    <row r="16" spans="1:25" s="98" customFormat="1" ht="16.25" customHeight="1">
      <c r="A16" s="37">
        <v>10</v>
      </c>
      <c r="B16" s="122">
        <v>43911</v>
      </c>
      <c r="C16" s="38" t="s">
        <v>67</v>
      </c>
      <c r="D16" s="39" t="s">
        <v>174</v>
      </c>
      <c r="E16" s="40" t="s">
        <v>277</v>
      </c>
      <c r="F16" s="37" t="s">
        <v>25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</row>
    <row r="17" spans="1:25" s="98" customFormat="1" ht="16.25" customHeight="1">
      <c r="A17" s="21">
        <v>11</v>
      </c>
      <c r="B17" s="123">
        <v>43912</v>
      </c>
      <c r="C17" s="22" t="s">
        <v>67</v>
      </c>
      <c r="D17" s="23" t="s">
        <v>248</v>
      </c>
      <c r="E17" s="24" t="s">
        <v>278</v>
      </c>
      <c r="F17" s="25" t="s">
        <v>21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</row>
    <row r="18" spans="1:25" s="98" customFormat="1" ht="16.25" customHeight="1">
      <c r="A18" s="29">
        <v>12</v>
      </c>
      <c r="B18" s="121">
        <v>43913</v>
      </c>
      <c r="C18" s="30" t="s">
        <v>67</v>
      </c>
      <c r="D18" s="31" t="s">
        <v>249</v>
      </c>
      <c r="E18" s="32" t="s">
        <v>279</v>
      </c>
      <c r="F18" s="29" t="s">
        <v>22</v>
      </c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107"/>
    </row>
    <row r="19" spans="1:25" s="98" customFormat="1" ht="16.25" customHeight="1">
      <c r="A19" s="29">
        <v>13</v>
      </c>
      <c r="B19" s="121">
        <v>43914</v>
      </c>
      <c r="C19" s="30" t="s">
        <v>67</v>
      </c>
      <c r="D19" s="31" t="s">
        <v>250</v>
      </c>
      <c r="E19" s="32" t="s">
        <v>280</v>
      </c>
      <c r="F19" s="29" t="s">
        <v>23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107"/>
    </row>
    <row r="20" spans="1:25" s="98" customFormat="1" ht="16.25" customHeight="1">
      <c r="A20" s="29">
        <v>14</v>
      </c>
      <c r="B20" s="121">
        <v>43915</v>
      </c>
      <c r="C20" s="30" t="s">
        <v>67</v>
      </c>
      <c r="D20" s="31" t="s">
        <v>251</v>
      </c>
      <c r="E20" s="32" t="s">
        <v>281</v>
      </c>
      <c r="F20" s="29" t="s">
        <v>24</v>
      </c>
      <c r="G20" s="83"/>
      <c r="H20" s="35"/>
      <c r="I20" s="35"/>
      <c r="J20" s="35"/>
      <c r="K20" s="35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</row>
    <row r="21" spans="1:25" s="98" customFormat="1" ht="16.25" customHeight="1">
      <c r="A21" s="37">
        <v>15</v>
      </c>
      <c r="B21" s="122">
        <v>43916</v>
      </c>
      <c r="C21" s="38" t="s">
        <v>67</v>
      </c>
      <c r="D21" s="39" t="s">
        <v>252</v>
      </c>
      <c r="E21" s="40" t="s">
        <v>157</v>
      </c>
      <c r="F21" s="37" t="s">
        <v>25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</row>
    <row r="22" spans="1:25" s="98" customFormat="1" ht="16.25" customHeight="1">
      <c r="A22" s="21">
        <v>16</v>
      </c>
      <c r="B22" s="123">
        <v>43917</v>
      </c>
      <c r="C22" s="22" t="s">
        <v>67</v>
      </c>
      <c r="D22" s="23" t="s">
        <v>253</v>
      </c>
      <c r="E22" s="24" t="s">
        <v>282</v>
      </c>
      <c r="F22" s="25" t="s">
        <v>21</v>
      </c>
      <c r="G22" s="82"/>
      <c r="H22" s="45"/>
      <c r="I22" s="45"/>
      <c r="J22" s="45"/>
      <c r="K22" s="45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106"/>
    </row>
    <row r="23" spans="1:25" s="98" customFormat="1" ht="16.25" customHeight="1">
      <c r="A23" s="29">
        <v>17</v>
      </c>
      <c r="B23" s="121">
        <v>43918</v>
      </c>
      <c r="C23" s="30" t="s">
        <v>67</v>
      </c>
      <c r="D23" s="31" t="s">
        <v>254</v>
      </c>
      <c r="E23" s="32" t="s">
        <v>283</v>
      </c>
      <c r="F23" s="29" t="s">
        <v>22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107"/>
    </row>
    <row r="24" spans="1:25" s="98" customFormat="1" ht="16.25" customHeight="1">
      <c r="A24" s="29">
        <v>18</v>
      </c>
      <c r="B24" s="121">
        <v>43919</v>
      </c>
      <c r="C24" s="30" t="s">
        <v>68</v>
      </c>
      <c r="D24" s="31" t="s">
        <v>255</v>
      </c>
      <c r="E24" s="32" t="s">
        <v>284</v>
      </c>
      <c r="F24" s="29" t="s">
        <v>23</v>
      </c>
      <c r="G24" s="83"/>
      <c r="H24" s="35"/>
      <c r="I24" s="35"/>
      <c r="J24" s="35"/>
      <c r="K24" s="35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107"/>
    </row>
    <row r="25" spans="1:25" s="98" customFormat="1" ht="16.25" customHeight="1">
      <c r="A25" s="29">
        <v>19</v>
      </c>
      <c r="B25" s="121">
        <v>43920</v>
      </c>
      <c r="C25" s="30" t="s">
        <v>68</v>
      </c>
      <c r="D25" s="31" t="s">
        <v>256</v>
      </c>
      <c r="E25" s="32" t="s">
        <v>285</v>
      </c>
      <c r="F25" s="29" t="s">
        <v>24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</row>
    <row r="26" spans="1:25" s="98" customFormat="1" ht="17" customHeight="1">
      <c r="A26" s="37">
        <v>20</v>
      </c>
      <c r="B26" s="122">
        <v>43921</v>
      </c>
      <c r="C26" s="38" t="s">
        <v>68</v>
      </c>
      <c r="D26" s="39" t="s">
        <v>257</v>
      </c>
      <c r="E26" s="40" t="s">
        <v>286</v>
      </c>
      <c r="F26" s="37" t="s">
        <v>25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</row>
    <row r="27" spans="1:25" s="98" customFormat="1" ht="16.25" customHeight="1">
      <c r="A27" s="21">
        <v>21</v>
      </c>
      <c r="B27" s="123">
        <v>43922</v>
      </c>
      <c r="C27" s="22" t="s">
        <v>68</v>
      </c>
      <c r="D27" s="62" t="s">
        <v>258</v>
      </c>
      <c r="E27" s="63" t="s">
        <v>287</v>
      </c>
      <c r="F27" s="25" t="s">
        <v>21</v>
      </c>
      <c r="G27" s="81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</row>
    <row r="28" spans="1:25" s="98" customFormat="1" ht="16.25" customHeight="1">
      <c r="A28" s="29">
        <v>22</v>
      </c>
      <c r="B28" s="121">
        <v>43923</v>
      </c>
      <c r="C28" s="30" t="s">
        <v>68</v>
      </c>
      <c r="D28" s="31" t="s">
        <v>259</v>
      </c>
      <c r="E28" s="32" t="s">
        <v>288</v>
      </c>
      <c r="F28" s="29" t="s">
        <v>22</v>
      </c>
      <c r="G28" s="83"/>
      <c r="H28" s="35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34"/>
      <c r="T28" s="34"/>
      <c r="U28" s="34"/>
      <c r="V28" s="34"/>
      <c r="W28" s="34"/>
      <c r="X28" s="35"/>
      <c r="Y28" s="107"/>
    </row>
    <row r="29" spans="1:25" s="98" customFormat="1" ht="16.25" customHeight="1">
      <c r="A29" s="29">
        <v>23</v>
      </c>
      <c r="B29" s="121">
        <v>43924</v>
      </c>
      <c r="C29" s="30" t="s">
        <v>68</v>
      </c>
      <c r="D29" s="31" t="s">
        <v>260</v>
      </c>
      <c r="E29" s="32" t="s">
        <v>289</v>
      </c>
      <c r="F29" s="29" t="s">
        <v>23</v>
      </c>
      <c r="G29" s="76"/>
      <c r="H29" s="33"/>
      <c r="I29" s="33"/>
      <c r="J29" s="33"/>
      <c r="K29" s="33"/>
      <c r="L29" s="35"/>
      <c r="M29" s="35"/>
      <c r="N29" s="35"/>
      <c r="O29" s="35"/>
      <c r="P29" s="34"/>
      <c r="Q29" s="34"/>
      <c r="R29" s="34"/>
      <c r="S29" s="34"/>
      <c r="T29" s="34"/>
      <c r="U29" s="34"/>
      <c r="V29" s="34"/>
      <c r="W29" s="34"/>
      <c r="X29" s="35"/>
      <c r="Y29" s="107"/>
    </row>
    <row r="30" spans="1:25" s="98" customFormat="1" ht="16.25" customHeight="1">
      <c r="A30" s="29">
        <v>24</v>
      </c>
      <c r="B30" s="121">
        <v>43925</v>
      </c>
      <c r="C30" s="30" t="s">
        <v>68</v>
      </c>
      <c r="D30" s="54" t="s">
        <v>261</v>
      </c>
      <c r="E30" s="55" t="s">
        <v>290</v>
      </c>
      <c r="F30" s="29" t="s">
        <v>24</v>
      </c>
      <c r="G30" s="83"/>
      <c r="H30" s="35"/>
      <c r="I30" s="35"/>
      <c r="J30" s="35"/>
      <c r="K30" s="35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</row>
    <row r="31" spans="1:25" s="98" customFormat="1" ht="16.25" customHeight="1">
      <c r="A31" s="37">
        <v>25</v>
      </c>
      <c r="B31" s="122">
        <v>43926</v>
      </c>
      <c r="C31" s="38" t="s">
        <v>68</v>
      </c>
      <c r="D31" s="39" t="s">
        <v>262</v>
      </c>
      <c r="E31" s="40" t="s">
        <v>291</v>
      </c>
      <c r="F31" s="37" t="s">
        <v>25</v>
      </c>
      <c r="G31" s="77"/>
      <c r="H31" s="41"/>
      <c r="I31" s="41"/>
      <c r="J31" s="41"/>
      <c r="K31" s="41"/>
      <c r="L31" s="41"/>
      <c r="M31" s="41"/>
      <c r="N31" s="41"/>
      <c r="O31" s="41"/>
      <c r="P31" s="42"/>
      <c r="Q31" s="42"/>
      <c r="R31" s="42"/>
      <c r="S31" s="42"/>
      <c r="T31" s="42"/>
      <c r="U31" s="42"/>
      <c r="V31" s="42"/>
      <c r="W31" s="42"/>
      <c r="X31" s="43"/>
      <c r="Y31" s="108"/>
    </row>
    <row r="32" spans="1:25" s="98" customFormat="1" ht="16.25" customHeight="1">
      <c r="A32" s="21">
        <v>26</v>
      </c>
      <c r="B32" s="123">
        <v>43927</v>
      </c>
      <c r="C32" s="22" t="s">
        <v>68</v>
      </c>
      <c r="D32" s="23" t="s">
        <v>263</v>
      </c>
      <c r="E32" s="24" t="s">
        <v>292</v>
      </c>
      <c r="F32" s="25" t="s">
        <v>21</v>
      </c>
      <c r="G32" s="82"/>
      <c r="H32" s="45"/>
      <c r="I32" s="45"/>
      <c r="J32" s="45"/>
      <c r="K32" s="45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</row>
    <row r="33" spans="1:25" s="98" customFormat="1" ht="16.25" customHeight="1">
      <c r="A33" s="29">
        <v>27</v>
      </c>
      <c r="B33" s="121">
        <v>43928</v>
      </c>
      <c r="C33" s="30" t="s">
        <v>68</v>
      </c>
      <c r="D33" s="31" t="s">
        <v>264</v>
      </c>
      <c r="E33" s="32" t="s">
        <v>293</v>
      </c>
      <c r="F33" s="29" t="s">
        <v>22</v>
      </c>
      <c r="G33" s="76"/>
      <c r="H33" s="33"/>
      <c r="I33" s="33"/>
      <c r="J33" s="33"/>
      <c r="K33" s="33"/>
      <c r="L33" s="78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</row>
    <row r="34" spans="1:25" s="98" customFormat="1" ht="16.25" customHeight="1">
      <c r="A34" s="29">
        <v>28</v>
      </c>
      <c r="B34" s="121">
        <v>43929</v>
      </c>
      <c r="C34" s="30" t="s">
        <v>68</v>
      </c>
      <c r="D34" s="46" t="s">
        <v>265</v>
      </c>
      <c r="E34" s="32" t="s">
        <v>294</v>
      </c>
      <c r="F34" s="29" t="s">
        <v>23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</row>
    <row r="35" spans="1:25" s="98" customFormat="1" ht="16.25" customHeight="1">
      <c r="A35" s="29">
        <v>29</v>
      </c>
      <c r="B35" s="121">
        <v>43930</v>
      </c>
      <c r="C35" s="30" t="s">
        <v>68</v>
      </c>
      <c r="D35" s="31" t="s">
        <v>266</v>
      </c>
      <c r="E35" s="32" t="s">
        <v>295</v>
      </c>
      <c r="F35" s="29" t="s">
        <v>24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107"/>
    </row>
    <row r="36" spans="1:25" s="98" customFormat="1" ht="16.25" customHeight="1">
      <c r="A36" s="37">
        <v>30</v>
      </c>
      <c r="B36" s="122">
        <v>43931</v>
      </c>
      <c r="C36" s="38" t="s">
        <v>68</v>
      </c>
      <c r="D36" s="39" t="s">
        <v>267</v>
      </c>
      <c r="E36" s="40" t="s">
        <v>218</v>
      </c>
      <c r="F36" s="37" t="s">
        <v>25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</row>
    <row r="37" spans="1:25" s="98" customFormat="1" ht="6" customHeight="1">
      <c r="A37" s="66"/>
      <c r="B37" s="124"/>
      <c r="C37" s="125"/>
      <c r="D37" s="126"/>
      <c r="E37" s="12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5"/>
      <c r="Q37" s="65"/>
      <c r="R37" s="65"/>
      <c r="S37" s="65"/>
      <c r="T37" s="65"/>
      <c r="U37" s="65"/>
      <c r="V37" s="65"/>
      <c r="W37" s="65"/>
      <c r="X37" s="116"/>
      <c r="Y37" s="116"/>
    </row>
    <row r="38" spans="1:25" s="98" customFormat="1" ht="16.25" customHeight="1">
      <c r="A38" s="65"/>
      <c r="B38" s="69" t="s">
        <v>32</v>
      </c>
      <c r="C38" s="66"/>
      <c r="E38" s="66">
        <f>I38+O38</f>
        <v>30</v>
      </c>
      <c r="F38" s="67" t="s">
        <v>6</v>
      </c>
      <c r="G38" s="188" t="s">
        <v>11</v>
      </c>
      <c r="H38" s="69"/>
      <c r="I38" s="66">
        <f>COUNTIF($C$7:$C$36,"ช")</f>
        <v>17</v>
      </c>
      <c r="J38" s="65"/>
      <c r="K38" s="68" t="s">
        <v>8</v>
      </c>
      <c r="L38" s="69"/>
      <c r="M38" s="188" t="s">
        <v>7</v>
      </c>
      <c r="N38" s="188"/>
      <c r="O38" s="66">
        <f>COUNTIF($C$7:$C$36,"ญ")</f>
        <v>13</v>
      </c>
      <c r="P38" s="65"/>
      <c r="Q38" s="68" t="s">
        <v>8</v>
      </c>
      <c r="X38" s="65"/>
      <c r="Y38" s="65"/>
    </row>
    <row r="39" spans="1:25" s="98" customFormat="1" ht="17" hidden="1" customHeight="1">
      <c r="A39" s="11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" hidden="1" customHeight="1">
      <c r="A40" s="11"/>
      <c r="B40" s="165"/>
      <c r="C40" s="166"/>
      <c r="D40" s="167" t="s">
        <v>21</v>
      </c>
      <c r="E40" s="167">
        <f>COUNTIF($F$7:$F$36,"แดง")</f>
        <v>6</v>
      </c>
      <c r="F40" s="168"/>
      <c r="G40" s="168"/>
      <c r="H40" s="168"/>
      <c r="I40" s="168"/>
      <c r="J40" s="168"/>
      <c r="K40" s="168"/>
      <c r="L40" s="165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5" hidden="1" customHeight="1">
      <c r="A41" s="11"/>
      <c r="B41" s="165"/>
      <c r="C41" s="166"/>
      <c r="D41" s="167" t="s">
        <v>22</v>
      </c>
      <c r="E41" s="167">
        <f>COUNTIF($F$7:$F$36,"เหลือง")</f>
        <v>6</v>
      </c>
      <c r="F41" s="168"/>
      <c r="G41" s="168"/>
      <c r="H41" s="168"/>
      <c r="I41" s="168"/>
      <c r="J41" s="168"/>
      <c r="K41" s="168"/>
      <c r="L41" s="16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5" hidden="1" customHeight="1">
      <c r="A42" s="11"/>
      <c r="B42" s="165"/>
      <c r="C42" s="166"/>
      <c r="D42" s="167" t="s">
        <v>23</v>
      </c>
      <c r="E42" s="167">
        <f>COUNTIF($F$7:$F$36,"น้ำเงิน")</f>
        <v>6</v>
      </c>
      <c r="F42" s="168"/>
      <c r="G42" s="168"/>
      <c r="H42" s="168"/>
      <c r="I42" s="168"/>
      <c r="J42" s="168"/>
      <c r="K42" s="168"/>
      <c r="L42" s="165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5" hidden="1" customHeight="1">
      <c r="A43" s="11"/>
      <c r="B43" s="165"/>
      <c r="C43" s="166"/>
      <c r="D43" s="167" t="s">
        <v>24</v>
      </c>
      <c r="E43" s="167">
        <f>COUNTIF($F$7:$F$36,"ม่วง")</f>
        <v>6</v>
      </c>
      <c r="F43" s="168"/>
      <c r="G43" s="168"/>
      <c r="H43" s="168"/>
      <c r="I43" s="168"/>
      <c r="J43" s="168"/>
      <c r="K43" s="168"/>
      <c r="L43" s="165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5" hidden="1" customHeight="1">
      <c r="A44" s="11"/>
      <c r="B44" s="165"/>
      <c r="C44" s="166"/>
      <c r="D44" s="167" t="s">
        <v>25</v>
      </c>
      <c r="E44" s="167">
        <f>COUNTIF($F$7:$F$36,"ฟ้า")</f>
        <v>6</v>
      </c>
      <c r="F44" s="168"/>
      <c r="G44" s="168"/>
      <c r="H44" s="168"/>
      <c r="I44" s="168"/>
      <c r="J44" s="168"/>
      <c r="K44" s="168"/>
      <c r="L44" s="165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" hidden="1" customHeight="1">
      <c r="A45" s="11"/>
      <c r="B45" s="165"/>
      <c r="C45" s="166"/>
      <c r="D45" s="167" t="s">
        <v>5</v>
      </c>
      <c r="E45" s="167">
        <f>SUM(E40:E44)</f>
        <v>30</v>
      </c>
      <c r="F45" s="168"/>
      <c r="G45" s="168"/>
      <c r="H45" s="168"/>
      <c r="I45" s="168"/>
      <c r="J45" s="168"/>
      <c r="K45" s="168"/>
      <c r="L45" s="165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" customHeight="1">
      <c r="B46" s="169"/>
      <c r="C46" s="165"/>
      <c r="D46" s="170"/>
      <c r="E46" s="170"/>
      <c r="F46" s="168"/>
      <c r="G46" s="168"/>
      <c r="H46" s="168"/>
      <c r="I46" s="168"/>
      <c r="J46" s="168"/>
      <c r="K46" s="168"/>
      <c r="L46" s="168"/>
    </row>
    <row r="47" spans="1:25" ht="15" customHeight="1">
      <c r="B47" s="169"/>
      <c r="C47" s="165"/>
      <c r="D47" s="170"/>
      <c r="E47" s="170"/>
      <c r="F47" s="168"/>
      <c r="G47" s="168"/>
      <c r="H47" s="168"/>
      <c r="I47" s="168"/>
      <c r="J47" s="168"/>
      <c r="K47" s="168"/>
      <c r="L47" s="168"/>
    </row>
    <row r="48" spans="1:25" ht="15" customHeight="1">
      <c r="B48" s="169"/>
      <c r="C48" s="171"/>
      <c r="D48" s="172"/>
      <c r="E48" s="172"/>
      <c r="F48" s="168"/>
      <c r="G48" s="168"/>
      <c r="H48" s="168"/>
      <c r="I48" s="168"/>
      <c r="J48" s="168"/>
      <c r="K48" s="168"/>
      <c r="L48" s="168"/>
    </row>
    <row r="49" spans="2:12" ht="15" customHeight="1">
      <c r="B49" s="169"/>
      <c r="C49" s="165"/>
      <c r="D49" s="170"/>
      <c r="E49" s="170"/>
      <c r="F49" s="168"/>
      <c r="G49" s="168"/>
      <c r="H49" s="168"/>
      <c r="I49" s="168"/>
      <c r="J49" s="168"/>
      <c r="K49" s="168"/>
      <c r="L49" s="168"/>
    </row>
  </sheetData>
  <mergeCells count="7">
    <mergeCell ref="B5:B6"/>
    <mergeCell ref="F5:F6"/>
    <mergeCell ref="W4:X4"/>
    <mergeCell ref="A5:A6"/>
    <mergeCell ref="C5:C6"/>
    <mergeCell ref="D5:D6"/>
    <mergeCell ref="E5:E6"/>
  </mergeCells>
  <phoneticPr fontId="4" type="noConversion"/>
  <pageMargins left="0.70866141732283472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64"/>
  <sheetViews>
    <sheetView topLeftCell="A21" zoomScale="130" zoomScaleNormal="130" workbookViewId="0">
      <selection activeCell="N45" sqref="N45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ม.1'!B22</f>
        <v>นางสาววีรญา วังหิน</v>
      </c>
    </row>
    <row r="2" spans="1:25" s="10" customFormat="1" ht="18" customHeight="1">
      <c r="B2" s="103" t="s">
        <v>46</v>
      </c>
      <c r="C2" s="95"/>
      <c r="D2" s="96"/>
      <c r="E2" s="101" t="s">
        <v>61</v>
      </c>
      <c r="M2" s="10" t="s">
        <v>45</v>
      </c>
      <c r="R2" s="10" t="str">
        <f>'ยอด ม.1'!B23</f>
        <v>นางสาววิภารัตน์ พุฒดำ</v>
      </c>
    </row>
    <row r="3" spans="1:25" s="12" customFormat="1" ht="17.25" customHeight="1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ม.1'!F22</f>
        <v>623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44240</v>
      </c>
      <c r="C7" s="22" t="s">
        <v>67</v>
      </c>
      <c r="D7" s="146" t="s">
        <v>814</v>
      </c>
      <c r="E7" s="148" t="s">
        <v>840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25" customHeight="1">
      <c r="A8" s="29">
        <v>2</v>
      </c>
      <c r="B8" s="121">
        <v>44241</v>
      </c>
      <c r="C8" s="30" t="s">
        <v>67</v>
      </c>
      <c r="D8" s="54" t="s">
        <v>815</v>
      </c>
      <c r="E8" s="55" t="s">
        <v>156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25" customHeight="1">
      <c r="A9" s="29">
        <v>3</v>
      </c>
      <c r="B9" s="121">
        <v>44242</v>
      </c>
      <c r="C9" s="30" t="s">
        <v>67</v>
      </c>
      <c r="D9" s="54" t="s">
        <v>816</v>
      </c>
      <c r="E9" s="55" t="s">
        <v>841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25" customHeight="1">
      <c r="A10" s="29">
        <v>4</v>
      </c>
      <c r="B10" s="121">
        <v>44243</v>
      </c>
      <c r="C10" s="30" t="s">
        <v>67</v>
      </c>
      <c r="D10" s="54" t="s">
        <v>817</v>
      </c>
      <c r="E10" s="55" t="s">
        <v>842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25" customHeight="1">
      <c r="A11" s="37">
        <v>5</v>
      </c>
      <c r="B11" s="122">
        <v>44244</v>
      </c>
      <c r="C11" s="38" t="s">
        <v>67</v>
      </c>
      <c r="D11" s="147" t="s">
        <v>818</v>
      </c>
      <c r="E11" s="143" t="s">
        <v>843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25" customHeight="1">
      <c r="A12" s="21">
        <v>6</v>
      </c>
      <c r="B12" s="123">
        <v>44245</v>
      </c>
      <c r="C12" s="22" t="s">
        <v>67</v>
      </c>
      <c r="D12" s="146" t="s">
        <v>819</v>
      </c>
      <c r="E12" s="148" t="s">
        <v>844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25" customHeight="1">
      <c r="A13" s="29">
        <v>7</v>
      </c>
      <c r="B13" s="121">
        <v>44246</v>
      </c>
      <c r="C13" s="30" t="s">
        <v>67</v>
      </c>
      <c r="D13" s="54" t="s">
        <v>201</v>
      </c>
      <c r="E13" s="55" t="s">
        <v>845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25" customHeight="1">
      <c r="A14" s="29">
        <v>8</v>
      </c>
      <c r="B14" s="121">
        <v>44247</v>
      </c>
      <c r="C14" s="30" t="s">
        <v>67</v>
      </c>
      <c r="D14" s="54" t="s">
        <v>820</v>
      </c>
      <c r="E14" s="55" t="s">
        <v>396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25" customHeight="1">
      <c r="A15" s="29">
        <v>9</v>
      </c>
      <c r="B15" s="121">
        <v>44248</v>
      </c>
      <c r="C15" s="30" t="s">
        <v>67</v>
      </c>
      <c r="D15" s="54" t="s">
        <v>821</v>
      </c>
      <c r="E15" s="55" t="s">
        <v>846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25" customHeight="1">
      <c r="A16" s="37">
        <v>10</v>
      </c>
      <c r="B16" s="122">
        <v>44249</v>
      </c>
      <c r="C16" s="38" t="s">
        <v>67</v>
      </c>
      <c r="D16" s="147" t="s">
        <v>211</v>
      </c>
      <c r="E16" s="143" t="s">
        <v>847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6" s="2" customFormat="1" ht="16.25" customHeight="1">
      <c r="A17" s="21">
        <v>11</v>
      </c>
      <c r="B17" s="123">
        <v>44250</v>
      </c>
      <c r="C17" s="22" t="s">
        <v>67</v>
      </c>
      <c r="D17" s="146" t="s">
        <v>822</v>
      </c>
      <c r="E17" s="148" t="s">
        <v>848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6" s="2" customFormat="1" ht="16.25" customHeight="1">
      <c r="A18" s="29">
        <v>12</v>
      </c>
      <c r="B18" s="121">
        <v>44251</v>
      </c>
      <c r="C18" s="30" t="s">
        <v>67</v>
      </c>
      <c r="D18" s="54" t="s">
        <v>195</v>
      </c>
      <c r="E18" s="55" t="s">
        <v>194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6" s="2" customFormat="1" ht="16.25" customHeight="1">
      <c r="A19" s="29">
        <v>13</v>
      </c>
      <c r="B19" s="121">
        <v>44252</v>
      </c>
      <c r="C19" s="30" t="s">
        <v>67</v>
      </c>
      <c r="D19" s="54" t="s">
        <v>195</v>
      </c>
      <c r="E19" s="55" t="s">
        <v>849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6" s="2" customFormat="1" ht="16.25" customHeight="1">
      <c r="A20" s="234">
        <v>14</v>
      </c>
      <c r="B20" s="121">
        <v>44253</v>
      </c>
      <c r="C20" s="235" t="s">
        <v>67</v>
      </c>
      <c r="D20" s="236" t="s">
        <v>1053</v>
      </c>
      <c r="E20" s="237" t="s">
        <v>1054</v>
      </c>
      <c r="F20" s="234" t="s">
        <v>22</v>
      </c>
      <c r="G20" s="238"/>
      <c r="H20" s="239"/>
      <c r="I20" s="239"/>
      <c r="J20" s="239"/>
      <c r="K20" s="239"/>
      <c r="L20" s="239"/>
      <c r="M20" s="239"/>
      <c r="N20" s="239"/>
      <c r="O20" s="239"/>
      <c r="P20" s="240"/>
      <c r="Q20" s="240"/>
      <c r="R20" s="240"/>
      <c r="S20" s="240"/>
      <c r="T20" s="240"/>
      <c r="U20" s="240"/>
      <c r="V20" s="240"/>
      <c r="W20" s="240"/>
      <c r="X20" s="241"/>
      <c r="Y20" s="242"/>
      <c r="Z20" s="243"/>
    </row>
    <row r="21" spans="1:26" s="2" customFormat="1" ht="16.25" customHeight="1">
      <c r="A21" s="37">
        <v>15</v>
      </c>
      <c r="B21" s="122">
        <v>44254</v>
      </c>
      <c r="C21" s="38" t="s">
        <v>67</v>
      </c>
      <c r="D21" s="147" t="s">
        <v>823</v>
      </c>
      <c r="E21" s="143" t="s">
        <v>850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6" s="2" customFormat="1" ht="16.25" customHeight="1">
      <c r="A22" s="21">
        <v>16</v>
      </c>
      <c r="B22" s="123">
        <v>44255</v>
      </c>
      <c r="C22" s="22" t="s">
        <v>67</v>
      </c>
      <c r="D22" s="158" t="s">
        <v>824</v>
      </c>
      <c r="E22" s="148" t="s">
        <v>851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6" s="2" customFormat="1" ht="16.25" customHeight="1">
      <c r="A23" s="29">
        <v>17</v>
      </c>
      <c r="B23" s="121">
        <v>44256</v>
      </c>
      <c r="C23" s="30" t="s">
        <v>67</v>
      </c>
      <c r="D23" s="54" t="s">
        <v>825</v>
      </c>
      <c r="E23" s="55" t="s">
        <v>852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6" s="2" customFormat="1" ht="16.25" customHeight="1">
      <c r="A24" s="29">
        <v>18</v>
      </c>
      <c r="B24" s="121">
        <v>44257</v>
      </c>
      <c r="C24" s="30" t="s">
        <v>67</v>
      </c>
      <c r="D24" s="54" t="s">
        <v>185</v>
      </c>
      <c r="E24" s="55" t="s">
        <v>853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6" s="2" customFormat="1" ht="16.25" customHeight="1">
      <c r="A25" s="29">
        <v>19</v>
      </c>
      <c r="B25" s="121">
        <v>44258</v>
      </c>
      <c r="C25" s="30" t="s">
        <v>67</v>
      </c>
      <c r="D25" s="54" t="s">
        <v>826</v>
      </c>
      <c r="E25" s="55" t="s">
        <v>854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6" s="2" customFormat="1" ht="16.25" customHeight="1">
      <c r="A26" s="37">
        <v>20</v>
      </c>
      <c r="B26" s="122">
        <v>44259</v>
      </c>
      <c r="C26" s="38" t="s">
        <v>68</v>
      </c>
      <c r="D26" s="147" t="s">
        <v>827</v>
      </c>
      <c r="E26" s="143" t="s">
        <v>855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6" s="2" customFormat="1" ht="16.25" customHeight="1">
      <c r="A27" s="21">
        <v>21</v>
      </c>
      <c r="B27" s="123">
        <v>44260</v>
      </c>
      <c r="C27" s="47" t="s">
        <v>68</v>
      </c>
      <c r="D27" s="48" t="s">
        <v>828</v>
      </c>
      <c r="E27" s="49" t="s">
        <v>856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6" s="2" customFormat="1" ht="16.25" customHeight="1">
      <c r="A28" s="29">
        <v>22</v>
      </c>
      <c r="B28" s="121">
        <v>44261</v>
      </c>
      <c r="C28" s="30" t="s">
        <v>68</v>
      </c>
      <c r="D28" s="54" t="s">
        <v>829</v>
      </c>
      <c r="E28" s="55" t="s">
        <v>857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6" s="2" customFormat="1" ht="16.25" customHeight="1">
      <c r="A29" s="29">
        <v>23</v>
      </c>
      <c r="B29" s="121">
        <v>44262</v>
      </c>
      <c r="C29" s="30" t="s">
        <v>68</v>
      </c>
      <c r="D29" s="54" t="s">
        <v>375</v>
      </c>
      <c r="E29" s="55" t="s">
        <v>220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6" s="2" customFormat="1" ht="16.25" customHeight="1">
      <c r="A30" s="29">
        <v>24</v>
      </c>
      <c r="B30" s="121">
        <v>44263</v>
      </c>
      <c r="C30" s="30" t="s">
        <v>68</v>
      </c>
      <c r="D30" s="54" t="s">
        <v>830</v>
      </c>
      <c r="E30" s="55" t="s">
        <v>858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6" s="2" customFormat="1" ht="16.25" customHeight="1">
      <c r="A31" s="37">
        <v>25</v>
      </c>
      <c r="B31" s="122">
        <v>44264</v>
      </c>
      <c r="C31" s="56" t="s">
        <v>68</v>
      </c>
      <c r="D31" s="150" t="s">
        <v>831</v>
      </c>
      <c r="E31" s="151" t="s">
        <v>859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6" s="2" customFormat="1" ht="16.25" customHeight="1">
      <c r="A32" s="21">
        <v>26</v>
      </c>
      <c r="B32" s="123">
        <v>44265</v>
      </c>
      <c r="C32" s="157" t="s">
        <v>68</v>
      </c>
      <c r="D32" s="146" t="s">
        <v>190</v>
      </c>
      <c r="E32" s="148" t="s">
        <v>860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25" customHeight="1">
      <c r="A33" s="29">
        <v>27</v>
      </c>
      <c r="B33" s="121">
        <v>44266</v>
      </c>
      <c r="C33" s="30" t="s">
        <v>68</v>
      </c>
      <c r="D33" s="54" t="s">
        <v>313</v>
      </c>
      <c r="E33" s="55" t="s">
        <v>861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25" customHeight="1">
      <c r="A34" s="29">
        <v>28</v>
      </c>
      <c r="B34" s="121">
        <v>44267</v>
      </c>
      <c r="C34" s="30" t="s">
        <v>68</v>
      </c>
      <c r="D34" s="54" t="s">
        <v>832</v>
      </c>
      <c r="E34" s="55" t="s">
        <v>862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25" customHeight="1">
      <c r="A35" s="29">
        <v>29</v>
      </c>
      <c r="B35" s="121">
        <v>44268</v>
      </c>
      <c r="C35" s="30" t="s">
        <v>68</v>
      </c>
      <c r="D35" s="54" t="s">
        <v>833</v>
      </c>
      <c r="E35" s="55" t="s">
        <v>863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25" customHeight="1">
      <c r="A36" s="37">
        <v>30</v>
      </c>
      <c r="B36" s="122">
        <v>44269</v>
      </c>
      <c r="C36" s="38" t="s">
        <v>68</v>
      </c>
      <c r="D36" s="147" t="s">
        <v>376</v>
      </c>
      <c r="E36" s="143" t="s">
        <v>864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</row>
    <row r="37" spans="1:25" s="2" customFormat="1" ht="16.25" customHeight="1">
      <c r="A37" s="21">
        <v>31</v>
      </c>
      <c r="B37" s="123">
        <v>44270</v>
      </c>
      <c r="C37" s="47" t="s">
        <v>68</v>
      </c>
      <c r="D37" s="48" t="s">
        <v>834</v>
      </c>
      <c r="E37" s="49" t="s">
        <v>865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</row>
    <row r="38" spans="1:25" s="2" customFormat="1" ht="16.25" customHeight="1">
      <c r="A38" s="29">
        <v>32</v>
      </c>
      <c r="B38" s="121">
        <v>44271</v>
      </c>
      <c r="C38" s="30" t="s">
        <v>68</v>
      </c>
      <c r="D38" s="54" t="s">
        <v>181</v>
      </c>
      <c r="E38" s="55" t="s">
        <v>866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25" customHeight="1">
      <c r="A39" s="29">
        <v>33</v>
      </c>
      <c r="B39" s="121">
        <v>44272</v>
      </c>
      <c r="C39" s="30" t="s">
        <v>68</v>
      </c>
      <c r="D39" s="54" t="s">
        <v>835</v>
      </c>
      <c r="E39" s="55" t="s">
        <v>867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25" customHeight="1">
      <c r="A40" s="29">
        <v>34</v>
      </c>
      <c r="B40" s="121">
        <v>44273</v>
      </c>
      <c r="C40" s="30" t="s">
        <v>68</v>
      </c>
      <c r="D40" s="54" t="s">
        <v>836</v>
      </c>
      <c r="E40" s="55" t="s">
        <v>868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5" customHeight="1">
      <c r="A41" s="224">
        <v>35</v>
      </c>
      <c r="B41" s="122">
        <v>44274</v>
      </c>
      <c r="C41" s="225" t="s">
        <v>68</v>
      </c>
      <c r="D41" s="226" t="s">
        <v>574</v>
      </c>
      <c r="E41" s="227" t="s">
        <v>869</v>
      </c>
      <c r="F41" s="37" t="s">
        <v>23</v>
      </c>
      <c r="G41" s="228"/>
      <c r="H41" s="229"/>
      <c r="I41" s="229"/>
      <c r="J41" s="229"/>
      <c r="K41" s="229"/>
      <c r="L41" s="229"/>
      <c r="M41" s="229"/>
      <c r="N41" s="229"/>
      <c r="O41" s="229"/>
      <c r="P41" s="230"/>
      <c r="Q41" s="230"/>
      <c r="R41" s="230"/>
      <c r="S41" s="230"/>
      <c r="T41" s="230"/>
      <c r="U41" s="230"/>
      <c r="V41" s="230"/>
      <c r="W41" s="230"/>
      <c r="X41" s="231"/>
      <c r="Y41" s="232"/>
    </row>
    <row r="42" spans="1:25" s="2" customFormat="1" ht="16.25" customHeight="1">
      <c r="A42" s="21">
        <v>36</v>
      </c>
      <c r="B42" s="123">
        <v>44275</v>
      </c>
      <c r="C42" s="22" t="s">
        <v>68</v>
      </c>
      <c r="D42" s="146" t="s">
        <v>837</v>
      </c>
      <c r="E42" s="148" t="s">
        <v>172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25" customHeight="1">
      <c r="A43" s="29">
        <v>37</v>
      </c>
      <c r="B43" s="121">
        <v>44276</v>
      </c>
      <c r="C43" s="30" t="s">
        <v>68</v>
      </c>
      <c r="D43" s="54" t="s">
        <v>139</v>
      </c>
      <c r="E43" s="55" t="s">
        <v>141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25" customHeight="1">
      <c r="A44" s="29">
        <v>38</v>
      </c>
      <c r="B44" s="121">
        <v>44277</v>
      </c>
      <c r="C44" s="30" t="s">
        <v>68</v>
      </c>
      <c r="D44" s="54" t="s">
        <v>139</v>
      </c>
      <c r="E44" s="55" t="s">
        <v>870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25" customHeight="1">
      <c r="A45" s="29">
        <v>39</v>
      </c>
      <c r="B45" s="121">
        <v>44278</v>
      </c>
      <c r="C45" s="30" t="s">
        <v>68</v>
      </c>
      <c r="D45" s="54" t="s">
        <v>838</v>
      </c>
      <c r="E45" s="55" t="s">
        <v>871</v>
      </c>
      <c r="F45" s="29" t="s">
        <v>22</v>
      </c>
      <c r="G45" s="83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5.75" customHeight="1">
      <c r="A46" s="37">
        <v>40</v>
      </c>
      <c r="B46" s="122">
        <v>44279</v>
      </c>
      <c r="C46" s="38" t="s">
        <v>68</v>
      </c>
      <c r="D46" s="147" t="s">
        <v>839</v>
      </c>
      <c r="E46" s="143" t="s">
        <v>872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64"/>
    </row>
    <row r="47" spans="1:25" s="2" customFormat="1" ht="6" customHeight="1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30" customHeight="1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19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21</v>
      </c>
      <c r="P48" s="65"/>
      <c r="Q48" s="68" t="s">
        <v>8</v>
      </c>
      <c r="X48" s="65"/>
      <c r="Y48" s="65"/>
    </row>
    <row r="49" spans="1:25" s="91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89" customFormat="1" ht="13.5" hidden="1" customHeight="1">
      <c r="B56" s="86"/>
      <c r="C56" s="87"/>
      <c r="D56" s="88"/>
      <c r="E56" s="88"/>
    </row>
    <row r="57" spans="1:25" s="2" customFormat="1" ht="14.25" hidden="1" customHeight="1">
      <c r="A57" s="220"/>
      <c r="B57" s="221">
        <v>43643</v>
      </c>
      <c r="C57" s="222" t="s">
        <v>68</v>
      </c>
      <c r="D57" s="223" t="s">
        <v>205</v>
      </c>
      <c r="E57" s="223" t="s">
        <v>206</v>
      </c>
      <c r="F57" s="220" t="s">
        <v>23</v>
      </c>
      <c r="G57" s="219" t="s">
        <v>229</v>
      </c>
      <c r="H57" s="66"/>
      <c r="I57" s="66"/>
      <c r="J57" s="66"/>
      <c r="K57" s="66"/>
      <c r="L57" s="66"/>
      <c r="M57" s="66"/>
      <c r="N57" s="66"/>
      <c r="O57" s="66"/>
      <c r="P57" s="65"/>
      <c r="Q57" s="65"/>
      <c r="R57" s="65"/>
      <c r="S57" s="65"/>
      <c r="T57" s="65"/>
      <c r="U57" s="65"/>
      <c r="V57" s="65"/>
      <c r="W57" s="65"/>
      <c r="X57" s="116"/>
      <c r="Y57" s="117"/>
    </row>
    <row r="58" spans="1:25" s="89" customFormat="1" ht="15" hidden="1" customHeight="1">
      <c r="B58" s="86"/>
      <c r="C58" s="90"/>
      <c r="D58" s="91"/>
      <c r="E58" s="91"/>
    </row>
    <row r="59" spans="1:25" ht="15" hidden="1" customHeight="1">
      <c r="B59" s="86"/>
      <c r="C59" s="87"/>
      <c r="D59" s="88"/>
      <c r="E59" s="88"/>
      <c r="F59" s="89"/>
      <c r="G59" s="89"/>
      <c r="H59" s="89"/>
      <c r="I59" s="89"/>
      <c r="J59" s="89"/>
      <c r="K59" s="89"/>
      <c r="L59" s="89"/>
    </row>
    <row r="60" spans="1:25" ht="15" hidden="1" customHeight="1">
      <c r="B60" s="86"/>
      <c r="C60" s="87"/>
      <c r="D60" s="88"/>
      <c r="E60" s="88"/>
      <c r="F60" s="89"/>
      <c r="G60" s="89"/>
      <c r="H60" s="89"/>
      <c r="I60" s="89"/>
      <c r="J60" s="89"/>
      <c r="K60" s="89"/>
      <c r="L60" s="89"/>
    </row>
    <row r="61" spans="1:25" ht="15" customHeight="1">
      <c r="B61" s="86"/>
      <c r="C61" s="87"/>
      <c r="D61" s="88"/>
      <c r="E61" s="88"/>
      <c r="F61" s="89"/>
      <c r="G61" s="89"/>
      <c r="H61" s="89"/>
      <c r="I61" s="89"/>
      <c r="J61" s="89"/>
      <c r="K61" s="89"/>
      <c r="L61" s="89"/>
    </row>
    <row r="62" spans="1:25" ht="15" customHeight="1">
      <c r="B62" s="86"/>
      <c r="C62" s="87"/>
      <c r="D62" s="88"/>
      <c r="E62" s="88"/>
      <c r="F62" s="89"/>
      <c r="G62" s="89"/>
      <c r="H62" s="89"/>
      <c r="I62" s="89"/>
      <c r="J62" s="89"/>
      <c r="K62" s="89"/>
      <c r="L62" s="89"/>
    </row>
    <row r="63" spans="1:25" ht="15" customHeight="1">
      <c r="B63" s="86"/>
      <c r="C63" s="87"/>
      <c r="D63" s="88"/>
      <c r="E63" s="88"/>
      <c r="F63" s="89"/>
      <c r="G63" s="89"/>
      <c r="H63" s="89"/>
      <c r="I63" s="89"/>
      <c r="J63" s="89"/>
      <c r="K63" s="89"/>
      <c r="L63" s="89"/>
    </row>
    <row r="64" spans="1:25" ht="15" customHeight="1">
      <c r="B64" s="86"/>
      <c r="C64" s="87"/>
      <c r="D64" s="88"/>
      <c r="E64" s="88"/>
      <c r="F64" s="89"/>
      <c r="G64" s="89"/>
      <c r="H64" s="89"/>
      <c r="I64" s="89"/>
      <c r="J64" s="89"/>
      <c r="K64" s="89"/>
      <c r="L64" s="8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58"/>
  <sheetViews>
    <sheetView zoomScale="120" zoomScaleNormal="120" workbookViewId="0">
      <selection sqref="A1:XFD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ม.1'!B24</f>
        <v>นางดวงเดือน จุ้ยเริก</v>
      </c>
    </row>
    <row r="2" spans="1:25" s="10" customFormat="1" ht="18" customHeight="1">
      <c r="B2" s="103" t="s">
        <v>46</v>
      </c>
      <c r="C2" s="95"/>
      <c r="D2" s="96"/>
      <c r="E2" s="101" t="s">
        <v>62</v>
      </c>
      <c r="M2" s="10" t="s">
        <v>45</v>
      </c>
      <c r="R2" s="10" t="str">
        <f>'ยอด ม.1'!B25</f>
        <v>นายจักรพันธ์ สมาธิ</v>
      </c>
    </row>
    <row r="3" spans="1:25" s="12" customFormat="1" ht="17.25" customHeight="1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ม.1'!F24</f>
        <v>622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44280</v>
      </c>
      <c r="C7" s="22" t="s">
        <v>67</v>
      </c>
      <c r="D7" s="129" t="s">
        <v>873</v>
      </c>
      <c r="E7" s="24" t="s">
        <v>903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25" customHeight="1">
      <c r="A8" s="29">
        <v>2</v>
      </c>
      <c r="B8" s="121">
        <v>44281</v>
      </c>
      <c r="C8" s="30" t="s">
        <v>67</v>
      </c>
      <c r="D8" s="31" t="s">
        <v>874</v>
      </c>
      <c r="E8" s="32" t="s">
        <v>904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25" customHeight="1">
      <c r="A9" s="29">
        <v>3</v>
      </c>
      <c r="B9" s="121">
        <v>44282</v>
      </c>
      <c r="C9" s="30" t="s">
        <v>67</v>
      </c>
      <c r="D9" s="31" t="s">
        <v>875</v>
      </c>
      <c r="E9" s="32" t="s">
        <v>905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25" customHeight="1">
      <c r="A10" s="29">
        <v>4</v>
      </c>
      <c r="B10" s="121">
        <v>44283</v>
      </c>
      <c r="C10" s="30" t="s">
        <v>67</v>
      </c>
      <c r="D10" s="31" t="s">
        <v>222</v>
      </c>
      <c r="E10" s="32" t="s">
        <v>906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25" customHeight="1">
      <c r="A11" s="37">
        <v>5</v>
      </c>
      <c r="B11" s="122">
        <v>44284</v>
      </c>
      <c r="C11" s="38" t="s">
        <v>67</v>
      </c>
      <c r="D11" s="39" t="s">
        <v>876</v>
      </c>
      <c r="E11" s="40" t="s">
        <v>907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25" customHeight="1">
      <c r="A12" s="21">
        <v>6</v>
      </c>
      <c r="B12" s="123">
        <v>44285</v>
      </c>
      <c r="C12" s="22" t="s">
        <v>67</v>
      </c>
      <c r="D12" s="23" t="s">
        <v>877</v>
      </c>
      <c r="E12" s="24" t="s">
        <v>807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25" customHeight="1">
      <c r="A13" s="29">
        <v>7</v>
      </c>
      <c r="B13" s="121">
        <v>44286</v>
      </c>
      <c r="C13" s="30" t="s">
        <v>67</v>
      </c>
      <c r="D13" s="31" t="s">
        <v>1063</v>
      </c>
      <c r="E13" s="32" t="s">
        <v>908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25" customHeight="1">
      <c r="A14" s="29">
        <v>8</v>
      </c>
      <c r="B14" s="121">
        <v>44287</v>
      </c>
      <c r="C14" s="30" t="s">
        <v>67</v>
      </c>
      <c r="D14" s="31" t="s">
        <v>878</v>
      </c>
      <c r="E14" s="32" t="s">
        <v>909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25" customHeight="1">
      <c r="A15" s="29">
        <v>9</v>
      </c>
      <c r="B15" s="121">
        <v>44288</v>
      </c>
      <c r="C15" s="30" t="s">
        <v>67</v>
      </c>
      <c r="D15" s="31" t="s">
        <v>1060</v>
      </c>
      <c r="E15" s="32" t="s">
        <v>1061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25" customHeight="1">
      <c r="A16" s="37">
        <v>10</v>
      </c>
      <c r="B16" s="122">
        <v>44289</v>
      </c>
      <c r="C16" s="38" t="s">
        <v>67</v>
      </c>
      <c r="D16" s="39" t="s">
        <v>879</v>
      </c>
      <c r="E16" s="40" t="s">
        <v>910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25" customHeight="1">
      <c r="A17" s="21">
        <v>11</v>
      </c>
      <c r="B17" s="123">
        <v>44290</v>
      </c>
      <c r="C17" s="22" t="s">
        <v>67</v>
      </c>
      <c r="D17" s="23" t="s">
        <v>880</v>
      </c>
      <c r="E17" s="24" t="s">
        <v>911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25" customHeight="1">
      <c r="A18" s="29">
        <v>12</v>
      </c>
      <c r="B18" s="121">
        <v>44291</v>
      </c>
      <c r="C18" s="30" t="s">
        <v>67</v>
      </c>
      <c r="D18" s="31" t="s">
        <v>881</v>
      </c>
      <c r="E18" s="32" t="s">
        <v>912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25" customHeight="1">
      <c r="A19" s="29">
        <v>13</v>
      </c>
      <c r="B19" s="121">
        <v>44292</v>
      </c>
      <c r="C19" s="30" t="s">
        <v>67</v>
      </c>
      <c r="D19" s="46" t="s">
        <v>183</v>
      </c>
      <c r="E19" s="32" t="s">
        <v>913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25" customHeight="1">
      <c r="A20" s="29">
        <v>14</v>
      </c>
      <c r="B20" s="121">
        <v>44293</v>
      </c>
      <c r="C20" s="30" t="s">
        <v>67</v>
      </c>
      <c r="D20" s="31" t="s">
        <v>882</v>
      </c>
      <c r="E20" s="32" t="s">
        <v>914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25" customHeight="1">
      <c r="A21" s="37">
        <v>15</v>
      </c>
      <c r="B21" s="122">
        <v>44294</v>
      </c>
      <c r="C21" s="38" t="s">
        <v>67</v>
      </c>
      <c r="D21" s="39" t="s">
        <v>883</v>
      </c>
      <c r="E21" s="40" t="s">
        <v>915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25" customHeight="1">
      <c r="A22" s="21">
        <v>16</v>
      </c>
      <c r="B22" s="123">
        <v>44295</v>
      </c>
      <c r="C22" s="22" t="s">
        <v>67</v>
      </c>
      <c r="D22" s="23" t="s">
        <v>422</v>
      </c>
      <c r="E22" s="24" t="s">
        <v>916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5.75" customHeight="1">
      <c r="A23" s="29">
        <v>17</v>
      </c>
      <c r="B23" s="121">
        <v>44296</v>
      </c>
      <c r="C23" s="30" t="s">
        <v>67</v>
      </c>
      <c r="D23" s="31" t="s">
        <v>146</v>
      </c>
      <c r="E23" s="32" t="s">
        <v>917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25" customHeight="1">
      <c r="A24" s="29">
        <v>18</v>
      </c>
      <c r="B24" s="121">
        <v>44297</v>
      </c>
      <c r="C24" s="30" t="s">
        <v>67</v>
      </c>
      <c r="D24" s="31" t="s">
        <v>884</v>
      </c>
      <c r="E24" s="32" t="s">
        <v>918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.25" customHeight="1">
      <c r="A25" s="29">
        <v>19</v>
      </c>
      <c r="B25" s="121">
        <v>44298</v>
      </c>
      <c r="C25" s="30" t="s">
        <v>67</v>
      </c>
      <c r="D25" s="31" t="s">
        <v>885</v>
      </c>
      <c r="E25" s="32" t="s">
        <v>919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7" customHeight="1">
      <c r="A26" s="37">
        <v>20</v>
      </c>
      <c r="B26" s="122">
        <v>44299</v>
      </c>
      <c r="C26" s="38" t="s">
        <v>68</v>
      </c>
      <c r="D26" s="39" t="s">
        <v>886</v>
      </c>
      <c r="E26" s="40" t="s">
        <v>659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25" customHeight="1">
      <c r="A27" s="21">
        <v>21</v>
      </c>
      <c r="B27" s="123">
        <v>44300</v>
      </c>
      <c r="C27" s="47" t="s">
        <v>68</v>
      </c>
      <c r="D27" s="62" t="s">
        <v>887</v>
      </c>
      <c r="E27" s="63" t="s">
        <v>920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25" customHeight="1">
      <c r="A28" s="29">
        <v>22</v>
      </c>
      <c r="B28" s="121">
        <v>44301</v>
      </c>
      <c r="C28" s="30" t="s">
        <v>68</v>
      </c>
      <c r="D28" s="31" t="s">
        <v>888</v>
      </c>
      <c r="E28" s="32" t="s">
        <v>921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25" customHeight="1">
      <c r="A29" s="29">
        <v>23</v>
      </c>
      <c r="B29" s="121">
        <v>44302</v>
      </c>
      <c r="C29" s="30" t="s">
        <v>68</v>
      </c>
      <c r="D29" s="54" t="s">
        <v>889</v>
      </c>
      <c r="E29" s="55" t="s">
        <v>922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25" customHeight="1">
      <c r="A30" s="29">
        <v>24</v>
      </c>
      <c r="B30" s="121">
        <v>44303</v>
      </c>
      <c r="C30" s="53" t="s">
        <v>68</v>
      </c>
      <c r="D30" s="31" t="s">
        <v>890</v>
      </c>
      <c r="E30" s="32" t="s">
        <v>923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25" customHeight="1">
      <c r="A31" s="37">
        <v>25</v>
      </c>
      <c r="B31" s="122">
        <v>44304</v>
      </c>
      <c r="C31" s="56" t="s">
        <v>68</v>
      </c>
      <c r="D31" s="150" t="s">
        <v>891</v>
      </c>
      <c r="E31" s="151" t="s">
        <v>924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.25" customHeight="1">
      <c r="A32" s="21">
        <v>26</v>
      </c>
      <c r="B32" s="123">
        <v>44305</v>
      </c>
      <c r="C32" s="22" t="s">
        <v>68</v>
      </c>
      <c r="D32" s="23" t="s">
        <v>892</v>
      </c>
      <c r="E32" s="24" t="s">
        <v>925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25" customHeight="1">
      <c r="A33" s="29">
        <v>27</v>
      </c>
      <c r="B33" s="121">
        <v>44306</v>
      </c>
      <c r="C33" s="30" t="s">
        <v>68</v>
      </c>
      <c r="D33" s="132" t="s">
        <v>893</v>
      </c>
      <c r="E33" s="133" t="s">
        <v>926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25" customHeight="1">
      <c r="A34" s="29">
        <v>28</v>
      </c>
      <c r="B34" s="121">
        <v>44307</v>
      </c>
      <c r="C34" s="30" t="s">
        <v>68</v>
      </c>
      <c r="D34" s="31" t="s">
        <v>216</v>
      </c>
      <c r="E34" s="32" t="s">
        <v>927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25" customHeight="1">
      <c r="A35" s="29">
        <v>29</v>
      </c>
      <c r="B35" s="121">
        <v>44308</v>
      </c>
      <c r="C35" s="30" t="s">
        <v>68</v>
      </c>
      <c r="D35" s="31" t="s">
        <v>894</v>
      </c>
      <c r="E35" s="32" t="s">
        <v>865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25" customHeight="1">
      <c r="A36" s="37">
        <v>30</v>
      </c>
      <c r="B36" s="122">
        <v>44309</v>
      </c>
      <c r="C36" s="38" t="s">
        <v>68</v>
      </c>
      <c r="D36" s="39" t="s">
        <v>895</v>
      </c>
      <c r="E36" s="40" t="s">
        <v>928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64"/>
    </row>
    <row r="37" spans="1:25" s="2" customFormat="1" ht="16.25" customHeight="1">
      <c r="A37" s="21">
        <v>31</v>
      </c>
      <c r="B37" s="123">
        <v>44310</v>
      </c>
      <c r="C37" s="22" t="s">
        <v>68</v>
      </c>
      <c r="D37" s="23" t="s">
        <v>219</v>
      </c>
      <c r="E37" s="24" t="s">
        <v>929</v>
      </c>
      <c r="F37" s="25" t="s">
        <v>24</v>
      </c>
      <c r="G37" s="75"/>
      <c r="H37" s="26"/>
      <c r="I37" s="26"/>
      <c r="J37" s="26"/>
      <c r="K37" s="26"/>
      <c r="L37" s="45"/>
      <c r="M37" s="45"/>
      <c r="N37" s="45"/>
      <c r="O37" s="45"/>
      <c r="P37" s="27"/>
      <c r="Q37" s="27"/>
      <c r="R37" s="27"/>
      <c r="S37" s="27"/>
      <c r="T37" s="27"/>
      <c r="U37" s="27"/>
      <c r="V37" s="27"/>
      <c r="W37" s="27"/>
      <c r="X37" s="26"/>
      <c r="Y37" s="28"/>
    </row>
    <row r="38" spans="1:25" s="2" customFormat="1" ht="16.25" customHeight="1">
      <c r="A38" s="29">
        <v>32</v>
      </c>
      <c r="B38" s="121">
        <v>44311</v>
      </c>
      <c r="C38" s="30" t="s">
        <v>68</v>
      </c>
      <c r="D38" s="31" t="s">
        <v>896</v>
      </c>
      <c r="E38" s="32" t="s">
        <v>191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25" customHeight="1">
      <c r="A39" s="29">
        <v>33</v>
      </c>
      <c r="B39" s="121">
        <v>44312</v>
      </c>
      <c r="C39" s="30" t="s">
        <v>68</v>
      </c>
      <c r="D39" s="31" t="s">
        <v>897</v>
      </c>
      <c r="E39" s="32" t="s">
        <v>930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25" customHeight="1">
      <c r="A40" s="29">
        <v>34</v>
      </c>
      <c r="B40" s="121">
        <v>44313</v>
      </c>
      <c r="C40" s="30" t="s">
        <v>68</v>
      </c>
      <c r="D40" s="31" t="s">
        <v>1062</v>
      </c>
      <c r="E40" s="32" t="s">
        <v>931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25" customHeight="1">
      <c r="A41" s="37">
        <v>35</v>
      </c>
      <c r="B41" s="122">
        <v>44314</v>
      </c>
      <c r="C41" s="38" t="s">
        <v>68</v>
      </c>
      <c r="D41" s="39" t="s">
        <v>898</v>
      </c>
      <c r="E41" s="40" t="s">
        <v>932</v>
      </c>
      <c r="F41" s="37" t="s">
        <v>23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64"/>
    </row>
    <row r="42" spans="1:25" s="2" customFormat="1" ht="16.25" customHeight="1">
      <c r="A42" s="21">
        <v>36</v>
      </c>
      <c r="B42" s="123">
        <v>44315</v>
      </c>
      <c r="C42" s="22" t="s">
        <v>68</v>
      </c>
      <c r="D42" s="23" t="s">
        <v>899</v>
      </c>
      <c r="E42" s="24" t="s">
        <v>933</v>
      </c>
      <c r="F42" s="25" t="s">
        <v>24</v>
      </c>
      <c r="G42" s="75"/>
      <c r="H42" s="26"/>
      <c r="I42" s="26"/>
      <c r="J42" s="26"/>
      <c r="K42" s="26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25" customHeight="1">
      <c r="A43" s="29">
        <v>37</v>
      </c>
      <c r="B43" s="121">
        <v>44316</v>
      </c>
      <c r="C43" s="30" t="s">
        <v>68</v>
      </c>
      <c r="D43" s="31" t="s">
        <v>900</v>
      </c>
      <c r="E43" s="32" t="s">
        <v>934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25" customHeight="1">
      <c r="A44" s="29">
        <v>38</v>
      </c>
      <c r="B44" s="121">
        <v>44317</v>
      </c>
      <c r="C44" s="30" t="s">
        <v>68</v>
      </c>
      <c r="D44" s="31" t="s">
        <v>707</v>
      </c>
      <c r="E44" s="32" t="s">
        <v>935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25" customHeight="1">
      <c r="A45" s="29">
        <v>39</v>
      </c>
      <c r="B45" s="121">
        <v>44318</v>
      </c>
      <c r="C45" s="30" t="s">
        <v>68</v>
      </c>
      <c r="D45" s="31" t="s">
        <v>901</v>
      </c>
      <c r="E45" s="32" t="s">
        <v>936</v>
      </c>
      <c r="F45" s="29" t="s">
        <v>22</v>
      </c>
      <c r="G45" s="76"/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25" customHeight="1">
      <c r="A46" s="37">
        <v>40</v>
      </c>
      <c r="B46" s="122">
        <v>44319</v>
      </c>
      <c r="C46" s="178" t="s">
        <v>68</v>
      </c>
      <c r="D46" s="179" t="s">
        <v>902</v>
      </c>
      <c r="E46" s="180" t="s">
        <v>937</v>
      </c>
      <c r="F46" s="37" t="s">
        <v>23</v>
      </c>
      <c r="G46" s="181"/>
      <c r="H46" s="182"/>
      <c r="I46" s="182"/>
      <c r="J46" s="182"/>
      <c r="K46" s="182"/>
      <c r="L46" s="182"/>
      <c r="M46" s="182"/>
      <c r="N46" s="182"/>
      <c r="O46" s="182"/>
      <c r="P46" s="183"/>
      <c r="Q46" s="183"/>
      <c r="R46" s="183"/>
      <c r="S46" s="183"/>
      <c r="T46" s="183"/>
      <c r="U46" s="183"/>
      <c r="V46" s="183"/>
      <c r="W46" s="183"/>
      <c r="X46" s="184"/>
      <c r="Y46" s="185"/>
    </row>
    <row r="47" spans="1:25" s="2" customFormat="1" ht="6" customHeight="1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25" customHeight="1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19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21</v>
      </c>
      <c r="P48" s="65"/>
      <c r="Q48" s="68" t="s">
        <v>8</v>
      </c>
      <c r="X48" s="65"/>
      <c r="Y48" s="65"/>
    </row>
    <row r="49" spans="1:25" s="91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89" customFormat="1" ht="15" customHeight="1">
      <c r="B56" s="86"/>
      <c r="C56" s="87"/>
      <c r="D56" s="88"/>
      <c r="E56" s="88"/>
    </row>
    <row r="57" spans="1:25" s="89" customFormat="1" ht="15" customHeight="1">
      <c r="B57" s="86"/>
      <c r="C57" s="87"/>
      <c r="D57" s="88"/>
      <c r="E57" s="88"/>
    </row>
    <row r="58" spans="1:25" ht="15" customHeight="1">
      <c r="C58" s="7"/>
      <c r="D58" s="8"/>
      <c r="E58" s="8"/>
    </row>
  </sheetData>
  <sortState xmlns:xlrd2="http://schemas.microsoft.com/office/spreadsheetml/2017/richdata2" ref="C14:E15">
    <sortCondition ref="D14:D15"/>
    <sortCondition ref="E14:E15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48"/>
  <sheetViews>
    <sheetView zoomScale="130" zoomScaleNormal="130" workbookViewId="0">
      <selection activeCell="AB9" sqref="AB9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ม.1'!B26</f>
        <v>นายจิรศักดิ์ แดงเอียด</v>
      </c>
    </row>
    <row r="2" spans="1:25" s="10" customFormat="1" ht="18" customHeight="1">
      <c r="B2" s="103" t="s">
        <v>46</v>
      </c>
      <c r="C2" s="95"/>
      <c r="D2" s="96"/>
      <c r="E2" s="101" t="s">
        <v>63</v>
      </c>
      <c r="M2" s="10" t="s">
        <v>45</v>
      </c>
      <c r="R2" s="10" t="str">
        <f>'ยอด ม.1'!B27</f>
        <v>…...........-..............</v>
      </c>
    </row>
    <row r="3" spans="1:25" s="12" customFormat="1" ht="17.25" customHeight="1">
      <c r="A3" s="13" t="s">
        <v>120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ม.1'!F26</f>
        <v>523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44320</v>
      </c>
      <c r="C7" s="22" t="s">
        <v>67</v>
      </c>
      <c r="D7" s="146" t="s">
        <v>938</v>
      </c>
      <c r="E7" s="24" t="s">
        <v>212</v>
      </c>
      <c r="F7" s="21" t="s">
        <v>24</v>
      </c>
      <c r="G7" s="82"/>
      <c r="H7" s="45"/>
      <c r="I7" s="45"/>
      <c r="J7" s="45"/>
      <c r="K7" s="45"/>
      <c r="L7" s="45"/>
      <c r="M7" s="45"/>
      <c r="N7" s="45"/>
      <c r="O7" s="45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25" customHeight="1">
      <c r="A8" s="29">
        <v>2</v>
      </c>
      <c r="B8" s="121">
        <v>44321</v>
      </c>
      <c r="C8" s="30" t="s">
        <v>67</v>
      </c>
      <c r="D8" s="54" t="s">
        <v>816</v>
      </c>
      <c r="E8" s="55" t="s">
        <v>959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25" customHeight="1">
      <c r="A9" s="29">
        <v>3</v>
      </c>
      <c r="B9" s="121">
        <v>44322</v>
      </c>
      <c r="C9" s="30" t="s">
        <v>67</v>
      </c>
      <c r="D9" s="54" t="s">
        <v>939</v>
      </c>
      <c r="E9" s="32" t="s">
        <v>960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25" customHeight="1">
      <c r="A10" s="29">
        <v>4</v>
      </c>
      <c r="B10" s="121">
        <v>44323</v>
      </c>
      <c r="C10" s="30" t="s">
        <v>67</v>
      </c>
      <c r="D10" s="54" t="s">
        <v>480</v>
      </c>
      <c r="E10" s="32" t="s">
        <v>961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25" customHeight="1">
      <c r="A11" s="37">
        <v>5</v>
      </c>
      <c r="B11" s="121">
        <v>44324</v>
      </c>
      <c r="C11" s="38" t="s">
        <v>67</v>
      </c>
      <c r="D11" s="147" t="s">
        <v>221</v>
      </c>
      <c r="E11" s="40" t="s">
        <v>962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25" customHeight="1">
      <c r="A12" s="21">
        <v>6</v>
      </c>
      <c r="B12" s="123">
        <v>44325</v>
      </c>
      <c r="C12" s="22" t="s">
        <v>67</v>
      </c>
      <c r="D12" s="146" t="s">
        <v>211</v>
      </c>
      <c r="E12" s="24" t="s">
        <v>963</v>
      </c>
      <c r="F12" s="21" t="s">
        <v>24</v>
      </c>
      <c r="G12" s="82"/>
      <c r="H12" s="45"/>
      <c r="I12" s="45"/>
      <c r="J12" s="45"/>
      <c r="K12" s="45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25" customHeight="1">
      <c r="A13" s="29">
        <v>7</v>
      </c>
      <c r="B13" s="121">
        <v>44326</v>
      </c>
      <c r="C13" s="30" t="s">
        <v>67</v>
      </c>
      <c r="D13" s="54" t="s">
        <v>940</v>
      </c>
      <c r="E13" s="32" t="s">
        <v>964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25" customHeight="1">
      <c r="A14" s="29">
        <v>8</v>
      </c>
      <c r="B14" s="121">
        <v>44327</v>
      </c>
      <c r="C14" s="30" t="s">
        <v>67</v>
      </c>
      <c r="D14" s="54" t="s">
        <v>941</v>
      </c>
      <c r="E14" s="32" t="s">
        <v>965</v>
      </c>
      <c r="F14" s="29" t="s">
        <v>21</v>
      </c>
      <c r="G14" s="83"/>
      <c r="H14" s="35"/>
      <c r="I14" s="35"/>
      <c r="J14" s="35"/>
      <c r="K14" s="35"/>
      <c r="L14" s="35"/>
      <c r="M14" s="35"/>
      <c r="N14" s="35"/>
      <c r="O14" s="35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25" customHeight="1">
      <c r="A15" s="29">
        <v>9</v>
      </c>
      <c r="B15" s="121">
        <v>44328</v>
      </c>
      <c r="C15" s="30" t="s">
        <v>67</v>
      </c>
      <c r="D15" s="54" t="s">
        <v>942</v>
      </c>
      <c r="E15" s="32" t="s">
        <v>966</v>
      </c>
      <c r="F15" s="29" t="s">
        <v>22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25" customHeight="1">
      <c r="A16" s="37">
        <v>10</v>
      </c>
      <c r="B16" s="121">
        <v>44329</v>
      </c>
      <c r="C16" s="134" t="s">
        <v>67</v>
      </c>
      <c r="D16" s="135" t="s">
        <v>943</v>
      </c>
      <c r="E16" s="136" t="s">
        <v>967</v>
      </c>
      <c r="F16" s="37" t="s">
        <v>23</v>
      </c>
      <c r="G16" s="144"/>
      <c r="H16" s="43"/>
      <c r="I16" s="43"/>
      <c r="J16" s="43"/>
      <c r="K16" s="43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25" customHeight="1">
      <c r="A17" s="21">
        <v>11</v>
      </c>
      <c r="B17" s="123">
        <v>44330</v>
      </c>
      <c r="C17" s="22" t="s">
        <v>67</v>
      </c>
      <c r="D17" s="146" t="s">
        <v>227</v>
      </c>
      <c r="E17" s="24" t="s">
        <v>968</v>
      </c>
      <c r="F17" s="21" t="s">
        <v>24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25" customHeight="1">
      <c r="A18" s="29">
        <v>12</v>
      </c>
      <c r="B18" s="121">
        <v>44331</v>
      </c>
      <c r="C18" s="30" t="s">
        <v>67</v>
      </c>
      <c r="D18" s="54" t="s">
        <v>944</v>
      </c>
      <c r="E18" s="32" t="s">
        <v>969</v>
      </c>
      <c r="F18" s="29" t="s">
        <v>25</v>
      </c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25" customHeight="1">
      <c r="A19" s="29">
        <v>13</v>
      </c>
      <c r="B19" s="121">
        <v>44332</v>
      </c>
      <c r="C19" s="30" t="s">
        <v>67</v>
      </c>
      <c r="D19" s="54" t="s">
        <v>945</v>
      </c>
      <c r="E19" s="32" t="s">
        <v>970</v>
      </c>
      <c r="F19" s="29" t="s">
        <v>21</v>
      </c>
      <c r="G19" s="83"/>
      <c r="H19" s="35"/>
      <c r="I19" s="35"/>
      <c r="J19" s="35"/>
      <c r="K19" s="35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25" customHeight="1">
      <c r="A20" s="29">
        <v>14</v>
      </c>
      <c r="B20" s="121">
        <v>44333</v>
      </c>
      <c r="C20" s="30" t="s">
        <v>68</v>
      </c>
      <c r="D20" s="54" t="s">
        <v>946</v>
      </c>
      <c r="E20" s="32" t="s">
        <v>971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25" customHeight="1">
      <c r="A21" s="37">
        <v>15</v>
      </c>
      <c r="B21" s="121">
        <v>44334</v>
      </c>
      <c r="C21" s="38" t="s">
        <v>68</v>
      </c>
      <c r="D21" s="147" t="s">
        <v>561</v>
      </c>
      <c r="E21" s="40" t="s">
        <v>972</v>
      </c>
      <c r="F21" s="37" t="s">
        <v>23</v>
      </c>
      <c r="G21" s="144"/>
      <c r="H21" s="43"/>
      <c r="I21" s="43"/>
      <c r="J21" s="43"/>
      <c r="K21" s="43"/>
      <c r="L21" s="43"/>
      <c r="M21" s="43"/>
      <c r="N21" s="43"/>
      <c r="O21" s="43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25" customHeight="1">
      <c r="A22" s="21">
        <v>16</v>
      </c>
      <c r="B22" s="123">
        <v>44335</v>
      </c>
      <c r="C22" s="22" t="s">
        <v>68</v>
      </c>
      <c r="D22" s="146" t="s">
        <v>947</v>
      </c>
      <c r="E22" s="24" t="s">
        <v>973</v>
      </c>
      <c r="F22" s="21" t="s">
        <v>24</v>
      </c>
      <c r="G22" s="82"/>
      <c r="H22" s="45"/>
      <c r="I22" s="45"/>
      <c r="J22" s="45"/>
      <c r="K22" s="45"/>
      <c r="L22" s="1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6.25" customHeight="1">
      <c r="A23" s="29">
        <v>17</v>
      </c>
      <c r="B23" s="121">
        <v>44336</v>
      </c>
      <c r="C23" s="30" t="s">
        <v>68</v>
      </c>
      <c r="D23" s="54" t="s">
        <v>948</v>
      </c>
      <c r="E23" s="32" t="s">
        <v>974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25" customHeight="1">
      <c r="A24" s="29">
        <v>18</v>
      </c>
      <c r="B24" s="121">
        <v>44337</v>
      </c>
      <c r="C24" s="30" t="s">
        <v>68</v>
      </c>
      <c r="D24" s="31" t="s">
        <v>949</v>
      </c>
      <c r="E24" s="32" t="s">
        <v>975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.25" customHeight="1">
      <c r="A25" s="29">
        <v>19</v>
      </c>
      <c r="B25" s="121">
        <v>44338</v>
      </c>
      <c r="C25" s="30" t="s">
        <v>68</v>
      </c>
      <c r="D25" s="54" t="s">
        <v>563</v>
      </c>
      <c r="E25" s="55" t="s">
        <v>976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6.25" customHeight="1">
      <c r="A26" s="37">
        <v>20</v>
      </c>
      <c r="B26" s="121">
        <v>44339</v>
      </c>
      <c r="C26" s="160" t="s">
        <v>68</v>
      </c>
      <c r="D26" s="147" t="s">
        <v>950</v>
      </c>
      <c r="E26" s="40" t="s">
        <v>977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25" customHeight="1">
      <c r="A27" s="21">
        <v>21</v>
      </c>
      <c r="B27" s="123">
        <v>44340</v>
      </c>
      <c r="C27" s="47" t="s">
        <v>68</v>
      </c>
      <c r="D27" s="161" t="s">
        <v>951</v>
      </c>
      <c r="E27" s="63" t="s">
        <v>978</v>
      </c>
      <c r="F27" s="21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25" customHeight="1">
      <c r="A28" s="29">
        <v>22</v>
      </c>
      <c r="B28" s="121">
        <v>44341</v>
      </c>
      <c r="C28" s="30" t="s">
        <v>68</v>
      </c>
      <c r="D28" s="54" t="s">
        <v>952</v>
      </c>
      <c r="E28" s="32" t="s">
        <v>979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25" customHeight="1">
      <c r="A29" s="29">
        <v>23</v>
      </c>
      <c r="B29" s="121">
        <v>44342</v>
      </c>
      <c r="C29" s="30" t="s">
        <v>68</v>
      </c>
      <c r="D29" s="54" t="s">
        <v>953</v>
      </c>
      <c r="E29" s="32" t="s">
        <v>980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25" customHeight="1">
      <c r="A30" s="29">
        <v>24</v>
      </c>
      <c r="B30" s="121">
        <v>44343</v>
      </c>
      <c r="C30" s="30" t="s">
        <v>68</v>
      </c>
      <c r="D30" s="54" t="s">
        <v>954</v>
      </c>
      <c r="E30" s="32" t="s">
        <v>981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25" customHeight="1">
      <c r="A31" s="37">
        <v>25</v>
      </c>
      <c r="B31" s="121">
        <v>44344</v>
      </c>
      <c r="C31" s="38" t="s">
        <v>68</v>
      </c>
      <c r="D31" s="147" t="s">
        <v>955</v>
      </c>
      <c r="E31" s="40" t="s">
        <v>214</v>
      </c>
      <c r="F31" s="37" t="s">
        <v>23</v>
      </c>
      <c r="G31" s="77"/>
      <c r="H31" s="41"/>
      <c r="I31" s="41"/>
      <c r="J31" s="41"/>
      <c r="K31" s="41"/>
      <c r="L31" s="41"/>
      <c r="M31" s="41"/>
      <c r="N31" s="41"/>
      <c r="O31" s="41"/>
      <c r="P31" s="42"/>
      <c r="Q31" s="42"/>
      <c r="R31" s="42"/>
      <c r="S31" s="42"/>
      <c r="T31" s="42"/>
      <c r="U31" s="42"/>
      <c r="V31" s="42"/>
      <c r="W31" s="42"/>
      <c r="X31" s="43"/>
      <c r="Y31" s="64"/>
    </row>
    <row r="32" spans="1:25" s="2" customFormat="1" ht="16.25" customHeight="1">
      <c r="A32" s="21">
        <v>26</v>
      </c>
      <c r="B32" s="123">
        <v>44345</v>
      </c>
      <c r="C32" s="22" t="s">
        <v>68</v>
      </c>
      <c r="D32" s="23" t="s">
        <v>956</v>
      </c>
      <c r="E32" s="24" t="s">
        <v>982</v>
      </c>
      <c r="F32" s="21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25" customHeight="1">
      <c r="A33" s="29">
        <v>27</v>
      </c>
      <c r="B33" s="121">
        <v>44346</v>
      </c>
      <c r="C33" s="30" t="s">
        <v>68</v>
      </c>
      <c r="D33" s="54" t="s">
        <v>957</v>
      </c>
      <c r="E33" s="32" t="s">
        <v>983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25" customHeight="1">
      <c r="A34" s="29">
        <v>28</v>
      </c>
      <c r="B34" s="121">
        <v>44347</v>
      </c>
      <c r="C34" s="30" t="s">
        <v>68</v>
      </c>
      <c r="D34" s="54" t="s">
        <v>521</v>
      </c>
      <c r="E34" s="32" t="s">
        <v>984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25" customHeight="1">
      <c r="A35" s="29">
        <v>29</v>
      </c>
      <c r="B35" s="121">
        <v>44348</v>
      </c>
      <c r="C35" s="30" t="s">
        <v>68</v>
      </c>
      <c r="D35" s="54" t="s">
        <v>521</v>
      </c>
      <c r="E35" s="32" t="s">
        <v>985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25" customHeight="1">
      <c r="A36" s="37">
        <v>30</v>
      </c>
      <c r="B36" s="122">
        <v>44349</v>
      </c>
      <c r="C36" s="38" t="s">
        <v>68</v>
      </c>
      <c r="D36" s="147" t="s">
        <v>958</v>
      </c>
      <c r="E36" s="40" t="s">
        <v>986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64"/>
    </row>
    <row r="37" spans="1:25" s="2" customFormat="1" ht="6" customHeight="1">
      <c r="A37" s="66"/>
      <c r="B37" s="112"/>
      <c r="C37" s="113"/>
      <c r="D37" s="114"/>
      <c r="E37" s="11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5"/>
      <c r="Q37" s="65"/>
      <c r="R37" s="65"/>
      <c r="S37" s="65"/>
      <c r="T37" s="65"/>
      <c r="U37" s="65"/>
      <c r="V37" s="65"/>
      <c r="W37" s="65"/>
      <c r="X37" s="116"/>
      <c r="Y37" s="117"/>
    </row>
    <row r="38" spans="1:25" s="2" customFormat="1" ht="16.25" customHeight="1">
      <c r="A38" s="65"/>
      <c r="B38" s="69" t="s">
        <v>32</v>
      </c>
      <c r="C38" s="66"/>
      <c r="E38" s="66">
        <f>I38+O38</f>
        <v>30</v>
      </c>
      <c r="F38" s="67" t="s">
        <v>6</v>
      </c>
      <c r="G38" s="69" t="s">
        <v>11</v>
      </c>
      <c r="H38" s="69"/>
      <c r="I38" s="66">
        <f>COUNTIF($C$7:$C$36,"ช")</f>
        <v>13</v>
      </c>
      <c r="J38" s="65"/>
      <c r="K38" s="68" t="s">
        <v>8</v>
      </c>
      <c r="L38" s="69"/>
      <c r="M38" s="188" t="s">
        <v>7</v>
      </c>
      <c r="N38" s="188"/>
      <c r="O38" s="66">
        <f>COUNTIF($C$7:$C$36,"ญ")</f>
        <v>17</v>
      </c>
      <c r="P38" s="65"/>
      <c r="Q38" s="68" t="s">
        <v>8</v>
      </c>
      <c r="X38" s="65"/>
      <c r="Y38" s="65"/>
    </row>
    <row r="39" spans="1:25" s="91" customFormat="1" ht="17" hidden="1" customHeight="1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</row>
    <row r="40" spans="1:25" s="89" customFormat="1" ht="15" hidden="1" customHeight="1">
      <c r="A40" s="85"/>
      <c r="B40" s="85"/>
      <c r="C40" s="84"/>
      <c r="D40" s="162" t="s">
        <v>21</v>
      </c>
      <c r="E40" s="162">
        <f>COUNTIF($F$7:$F$36,"แดง")</f>
        <v>6</v>
      </c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</row>
    <row r="41" spans="1:25" s="89" customFormat="1" ht="15" hidden="1" customHeight="1">
      <c r="A41" s="85"/>
      <c r="B41" s="85"/>
      <c r="C41" s="84"/>
      <c r="D41" s="162" t="s">
        <v>22</v>
      </c>
      <c r="E41" s="162">
        <f>COUNTIF($F$7:$F$36,"เหลือง")</f>
        <v>6</v>
      </c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</row>
    <row r="42" spans="1:25" s="89" customFormat="1" ht="15" hidden="1" customHeight="1">
      <c r="A42" s="85"/>
      <c r="B42" s="85"/>
      <c r="C42" s="84"/>
      <c r="D42" s="162" t="s">
        <v>23</v>
      </c>
      <c r="E42" s="162">
        <f>COUNTIF($F$7:$F$36,"น้ำเงิน")</f>
        <v>6</v>
      </c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</row>
    <row r="43" spans="1:25" s="89" customFormat="1" ht="15" hidden="1" customHeight="1">
      <c r="A43" s="85"/>
      <c r="B43" s="85"/>
      <c r="C43" s="84"/>
      <c r="D43" s="162" t="s">
        <v>24</v>
      </c>
      <c r="E43" s="162">
        <f>COUNTIF($F$7:$F$36,"ม่วง")</f>
        <v>6</v>
      </c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</row>
    <row r="44" spans="1:25" s="89" customFormat="1" ht="15" hidden="1" customHeight="1">
      <c r="A44" s="85"/>
      <c r="B44" s="85"/>
      <c r="C44" s="84"/>
      <c r="D44" s="162" t="s">
        <v>25</v>
      </c>
      <c r="E44" s="162">
        <f>COUNTIF($F$7:$F$36,"ฟ้า")</f>
        <v>6</v>
      </c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</row>
    <row r="45" spans="1:25" s="89" customFormat="1" ht="15" hidden="1" customHeight="1">
      <c r="A45" s="85"/>
      <c r="B45" s="85"/>
      <c r="C45" s="84"/>
      <c r="D45" s="162" t="s">
        <v>5</v>
      </c>
      <c r="E45" s="162">
        <f>SUM(E40:E44)</f>
        <v>30</v>
      </c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89" customFormat="1" ht="15" customHeight="1">
      <c r="B46" s="86"/>
      <c r="C46" s="87"/>
      <c r="D46" s="88"/>
      <c r="E46" s="88"/>
    </row>
    <row r="48" spans="1:25" ht="15" customHeight="1">
      <c r="C48" s="7"/>
      <c r="D48" s="8"/>
      <c r="E4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AF67F-FBD4-41A9-976F-30C11C977926}">
  <dimension ref="A1:Y58"/>
  <sheetViews>
    <sheetView tabSelected="1" zoomScale="130" zoomScaleNormal="130" workbookViewId="0">
      <selection activeCell="AD21" sqref="AD21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ม.1'!B28</f>
        <v>นางจิราพร ศรีภักดี</v>
      </c>
    </row>
    <row r="2" spans="1:25" s="10" customFormat="1" ht="18" customHeight="1">
      <c r="B2" s="103" t="s">
        <v>46</v>
      </c>
      <c r="C2" s="95"/>
      <c r="D2" s="96"/>
      <c r="E2" s="101" t="s">
        <v>126</v>
      </c>
      <c r="M2" s="10" t="s">
        <v>45</v>
      </c>
      <c r="R2" s="10" t="str">
        <f>'ยอด ม.1'!B29</f>
        <v>..........-..............</v>
      </c>
    </row>
    <row r="3" spans="1:25" s="12" customFormat="1" ht="17.25" customHeight="1">
      <c r="A3" s="13" t="s">
        <v>129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ม.1'!F28</f>
        <v>621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44350</v>
      </c>
      <c r="C7" s="22" t="s">
        <v>67</v>
      </c>
      <c r="D7" s="129" t="s">
        <v>1017</v>
      </c>
      <c r="E7" s="24" t="s">
        <v>987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25" customHeight="1">
      <c r="A8" s="29">
        <v>2</v>
      </c>
      <c r="B8" s="121">
        <v>44351</v>
      </c>
      <c r="C8" s="30" t="s">
        <v>67</v>
      </c>
      <c r="D8" s="31" t="s">
        <v>1018</v>
      </c>
      <c r="E8" s="32" t="s">
        <v>988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25" customHeight="1">
      <c r="A9" s="29">
        <v>3</v>
      </c>
      <c r="B9" s="121">
        <v>44352</v>
      </c>
      <c r="C9" s="30" t="s">
        <v>67</v>
      </c>
      <c r="D9" s="31" t="s">
        <v>1019</v>
      </c>
      <c r="E9" s="32" t="s">
        <v>989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25" customHeight="1">
      <c r="A10" s="29">
        <v>4</v>
      </c>
      <c r="B10" s="121">
        <v>44353</v>
      </c>
      <c r="C10" s="30" t="s">
        <v>67</v>
      </c>
      <c r="D10" s="31" t="s">
        <v>1020</v>
      </c>
      <c r="E10" s="32" t="s">
        <v>990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25" customHeight="1">
      <c r="A11" s="37">
        <v>5</v>
      </c>
      <c r="B11" s="122">
        <v>44354</v>
      </c>
      <c r="C11" s="38" t="s">
        <v>67</v>
      </c>
      <c r="D11" s="39" t="s">
        <v>201</v>
      </c>
      <c r="E11" s="40" t="s">
        <v>991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25" customHeight="1">
      <c r="A12" s="21">
        <v>6</v>
      </c>
      <c r="B12" s="123">
        <v>44355</v>
      </c>
      <c r="C12" s="22" t="s">
        <v>67</v>
      </c>
      <c r="D12" s="23" t="s">
        <v>1021</v>
      </c>
      <c r="E12" s="24" t="s">
        <v>992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25" customHeight="1">
      <c r="A13" s="29">
        <v>7</v>
      </c>
      <c r="B13" s="121">
        <v>44356</v>
      </c>
      <c r="C13" s="30" t="s">
        <v>67</v>
      </c>
      <c r="D13" s="31" t="s">
        <v>1022</v>
      </c>
      <c r="E13" s="32" t="s">
        <v>179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25" customHeight="1">
      <c r="A14" s="29">
        <v>8</v>
      </c>
      <c r="B14" s="121">
        <v>44357</v>
      </c>
      <c r="C14" s="30" t="s">
        <v>67</v>
      </c>
      <c r="D14" s="31" t="s">
        <v>1023</v>
      </c>
      <c r="E14" s="32" t="s">
        <v>742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25" customHeight="1">
      <c r="A15" s="29">
        <v>9</v>
      </c>
      <c r="B15" s="121">
        <v>44358</v>
      </c>
      <c r="C15" s="30" t="s">
        <v>67</v>
      </c>
      <c r="D15" s="31" t="s">
        <v>1024</v>
      </c>
      <c r="E15" s="32" t="s">
        <v>993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25" customHeight="1">
      <c r="A16" s="37">
        <v>10</v>
      </c>
      <c r="B16" s="122">
        <v>44359</v>
      </c>
      <c r="C16" s="38" t="s">
        <v>67</v>
      </c>
      <c r="D16" s="39" t="s">
        <v>1025</v>
      </c>
      <c r="E16" s="40" t="s">
        <v>994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25" customHeight="1">
      <c r="A17" s="21">
        <v>11</v>
      </c>
      <c r="B17" s="123">
        <v>44360</v>
      </c>
      <c r="C17" s="22" t="s">
        <v>67</v>
      </c>
      <c r="D17" s="23" t="s">
        <v>1026</v>
      </c>
      <c r="E17" s="24" t="s">
        <v>995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25" customHeight="1">
      <c r="A18" s="29">
        <v>12</v>
      </c>
      <c r="B18" s="121">
        <v>44361</v>
      </c>
      <c r="C18" s="30" t="s">
        <v>68</v>
      </c>
      <c r="D18" s="31" t="s">
        <v>1027</v>
      </c>
      <c r="E18" s="32" t="s">
        <v>996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25" customHeight="1">
      <c r="A19" s="29">
        <v>13</v>
      </c>
      <c r="B19" s="121">
        <v>44362</v>
      </c>
      <c r="C19" s="30" t="s">
        <v>68</v>
      </c>
      <c r="D19" s="46" t="s">
        <v>1028</v>
      </c>
      <c r="E19" s="32" t="s">
        <v>997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25" customHeight="1">
      <c r="A20" s="29">
        <v>14</v>
      </c>
      <c r="B20" s="121">
        <v>44363</v>
      </c>
      <c r="C20" s="30" t="s">
        <v>68</v>
      </c>
      <c r="D20" s="31" t="s">
        <v>1029</v>
      </c>
      <c r="E20" s="32" t="s">
        <v>998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25" customHeight="1">
      <c r="A21" s="37">
        <v>15</v>
      </c>
      <c r="B21" s="122">
        <v>44364</v>
      </c>
      <c r="C21" s="38" t="s">
        <v>68</v>
      </c>
      <c r="D21" s="39" t="s">
        <v>1030</v>
      </c>
      <c r="E21" s="40" t="s">
        <v>162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25" customHeight="1">
      <c r="A22" s="21">
        <v>16</v>
      </c>
      <c r="B22" s="123">
        <v>44365</v>
      </c>
      <c r="C22" s="22" t="s">
        <v>68</v>
      </c>
      <c r="D22" s="23" t="s">
        <v>171</v>
      </c>
      <c r="E22" s="24" t="s">
        <v>134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5.75" customHeight="1">
      <c r="A23" s="29">
        <v>17</v>
      </c>
      <c r="B23" s="121">
        <v>44366</v>
      </c>
      <c r="C23" s="30" t="s">
        <v>68</v>
      </c>
      <c r="D23" s="31" t="s">
        <v>1031</v>
      </c>
      <c r="E23" s="32" t="s">
        <v>999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25" customHeight="1">
      <c r="A24" s="29">
        <v>18</v>
      </c>
      <c r="B24" s="121">
        <v>44367</v>
      </c>
      <c r="C24" s="30" t="s">
        <v>68</v>
      </c>
      <c r="D24" s="31" t="s">
        <v>1032</v>
      </c>
      <c r="E24" s="32" t="s">
        <v>1000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.25" customHeight="1">
      <c r="A25" s="29">
        <v>19</v>
      </c>
      <c r="B25" s="121">
        <v>44368</v>
      </c>
      <c r="C25" s="30" t="s">
        <v>68</v>
      </c>
      <c r="D25" s="31" t="s">
        <v>892</v>
      </c>
      <c r="E25" s="32" t="s">
        <v>1001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7" customHeight="1">
      <c r="A26" s="37">
        <v>20</v>
      </c>
      <c r="B26" s="122">
        <v>44369</v>
      </c>
      <c r="C26" s="38" t="s">
        <v>68</v>
      </c>
      <c r="D26" s="39" t="s">
        <v>138</v>
      </c>
      <c r="E26" s="40" t="s">
        <v>1002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25" customHeight="1">
      <c r="A27" s="21">
        <v>21</v>
      </c>
      <c r="B27" s="123">
        <v>44370</v>
      </c>
      <c r="C27" s="47" t="s">
        <v>68</v>
      </c>
      <c r="D27" s="62" t="s">
        <v>1033</v>
      </c>
      <c r="E27" s="63" t="s">
        <v>1003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25" customHeight="1">
      <c r="A28" s="29">
        <v>22</v>
      </c>
      <c r="B28" s="121">
        <v>44371</v>
      </c>
      <c r="C28" s="30" t="s">
        <v>68</v>
      </c>
      <c r="D28" s="31" t="s">
        <v>1034</v>
      </c>
      <c r="E28" s="32" t="s">
        <v>140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25" customHeight="1">
      <c r="A29" s="29">
        <v>23</v>
      </c>
      <c r="B29" s="121">
        <v>44372</v>
      </c>
      <c r="C29" s="30" t="s">
        <v>68</v>
      </c>
      <c r="D29" s="54" t="s">
        <v>1035</v>
      </c>
      <c r="E29" s="55" t="s">
        <v>387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25" customHeight="1">
      <c r="A30" s="29">
        <v>24</v>
      </c>
      <c r="B30" s="121">
        <v>44373</v>
      </c>
      <c r="C30" s="53" t="s">
        <v>68</v>
      </c>
      <c r="D30" s="31" t="s">
        <v>1036</v>
      </c>
      <c r="E30" s="32" t="s">
        <v>1004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25" customHeight="1">
      <c r="A31" s="37">
        <v>25</v>
      </c>
      <c r="B31" s="122">
        <v>44374</v>
      </c>
      <c r="C31" s="56" t="s">
        <v>68</v>
      </c>
      <c r="D31" s="150" t="s">
        <v>1037</v>
      </c>
      <c r="E31" s="151" t="s">
        <v>224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.25" customHeight="1">
      <c r="A32" s="21">
        <v>26</v>
      </c>
      <c r="B32" s="123">
        <v>44375</v>
      </c>
      <c r="C32" s="22" t="s">
        <v>68</v>
      </c>
      <c r="D32" s="23" t="s">
        <v>1038</v>
      </c>
      <c r="E32" s="24" t="s">
        <v>1005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25" customHeight="1">
      <c r="A33" s="29">
        <v>27</v>
      </c>
      <c r="B33" s="121">
        <v>44376</v>
      </c>
      <c r="C33" s="30" t="s">
        <v>68</v>
      </c>
      <c r="D33" s="132" t="s">
        <v>1039</v>
      </c>
      <c r="E33" s="133" t="s">
        <v>1006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25" customHeight="1">
      <c r="A34" s="29">
        <v>28</v>
      </c>
      <c r="B34" s="121">
        <v>44377</v>
      </c>
      <c r="C34" s="30" t="s">
        <v>68</v>
      </c>
      <c r="D34" s="31" t="s">
        <v>1040</v>
      </c>
      <c r="E34" s="32" t="s">
        <v>1007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25" customHeight="1">
      <c r="A35" s="29">
        <v>29</v>
      </c>
      <c r="B35" s="121">
        <v>44378</v>
      </c>
      <c r="C35" s="30" t="s">
        <v>68</v>
      </c>
      <c r="D35" s="31" t="s">
        <v>1041</v>
      </c>
      <c r="E35" s="32" t="s">
        <v>336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25" customHeight="1">
      <c r="A36" s="37">
        <v>30</v>
      </c>
      <c r="B36" s="122">
        <v>44379</v>
      </c>
      <c r="C36" s="38" t="s">
        <v>68</v>
      </c>
      <c r="D36" s="39" t="s">
        <v>1042</v>
      </c>
      <c r="E36" s="40" t="s">
        <v>1008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64"/>
    </row>
    <row r="37" spans="1:25" s="2" customFormat="1" ht="16.25" customHeight="1">
      <c r="A37" s="21">
        <v>31</v>
      </c>
      <c r="B37" s="123">
        <v>44380</v>
      </c>
      <c r="C37" s="22" t="s">
        <v>68</v>
      </c>
      <c r="D37" s="23" t="s">
        <v>1043</v>
      </c>
      <c r="E37" s="24" t="s">
        <v>1009</v>
      </c>
      <c r="F37" s="25" t="s">
        <v>24</v>
      </c>
      <c r="G37" s="75"/>
      <c r="H37" s="26"/>
      <c r="I37" s="26"/>
      <c r="J37" s="26"/>
      <c r="K37" s="26"/>
      <c r="L37" s="45"/>
      <c r="M37" s="45"/>
      <c r="N37" s="45"/>
      <c r="O37" s="45"/>
      <c r="P37" s="27"/>
      <c r="Q37" s="27"/>
      <c r="R37" s="27"/>
      <c r="S37" s="27"/>
      <c r="T37" s="27"/>
      <c r="U37" s="27"/>
      <c r="V37" s="27"/>
      <c r="W37" s="27"/>
      <c r="X37" s="26"/>
      <c r="Y37" s="28"/>
    </row>
    <row r="38" spans="1:25" s="2" customFormat="1" ht="16.25" customHeight="1">
      <c r="A38" s="29">
        <v>32</v>
      </c>
      <c r="B38" s="121">
        <v>44381</v>
      </c>
      <c r="C38" s="30" t="s">
        <v>68</v>
      </c>
      <c r="D38" s="31" t="s">
        <v>1044</v>
      </c>
      <c r="E38" s="32" t="s">
        <v>1010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25" customHeight="1">
      <c r="A39" s="29">
        <v>33</v>
      </c>
      <c r="B39" s="121">
        <v>44382</v>
      </c>
      <c r="C39" s="30" t="s">
        <v>68</v>
      </c>
      <c r="D39" s="31" t="s">
        <v>1045</v>
      </c>
      <c r="E39" s="32" t="s">
        <v>1011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25" customHeight="1">
      <c r="A40" s="29">
        <v>34</v>
      </c>
      <c r="B40" s="121">
        <v>44383</v>
      </c>
      <c r="C40" s="30" t="s">
        <v>68</v>
      </c>
      <c r="D40" s="31" t="s">
        <v>1046</v>
      </c>
      <c r="E40" s="32" t="s">
        <v>1012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25" customHeight="1">
      <c r="A41" s="37">
        <v>35</v>
      </c>
      <c r="B41" s="122">
        <v>44384</v>
      </c>
      <c r="C41" s="38" t="s">
        <v>68</v>
      </c>
      <c r="D41" s="39" t="s">
        <v>1047</v>
      </c>
      <c r="E41" s="40" t="s">
        <v>1013</v>
      </c>
      <c r="F41" s="37" t="s">
        <v>23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64"/>
    </row>
    <row r="42" spans="1:25" s="2" customFormat="1" ht="16.25" customHeight="1">
      <c r="A42" s="21">
        <v>36</v>
      </c>
      <c r="B42" s="123">
        <v>44385</v>
      </c>
      <c r="C42" s="22" t="s">
        <v>68</v>
      </c>
      <c r="D42" s="23" t="s">
        <v>1048</v>
      </c>
      <c r="E42" s="24" t="s">
        <v>1014</v>
      </c>
      <c r="F42" s="25" t="s">
        <v>24</v>
      </c>
      <c r="G42" s="75"/>
      <c r="H42" s="26"/>
      <c r="I42" s="26"/>
      <c r="J42" s="26"/>
      <c r="K42" s="26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25" customHeight="1">
      <c r="A43" s="29">
        <v>37</v>
      </c>
      <c r="B43" s="121">
        <v>44386</v>
      </c>
      <c r="C43" s="30" t="s">
        <v>68</v>
      </c>
      <c r="D43" s="31" t="s">
        <v>1049</v>
      </c>
      <c r="E43" s="32" t="s">
        <v>1015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25" customHeight="1">
      <c r="A44" s="29">
        <v>38</v>
      </c>
      <c r="B44" s="121">
        <v>44387</v>
      </c>
      <c r="C44" s="30" t="s">
        <v>68</v>
      </c>
      <c r="D44" s="31" t="s">
        <v>1050</v>
      </c>
      <c r="E44" s="32" t="s">
        <v>1016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25" customHeight="1">
      <c r="A45" s="29">
        <v>39</v>
      </c>
      <c r="B45" s="121">
        <v>44388</v>
      </c>
      <c r="C45" s="30" t="s">
        <v>68</v>
      </c>
      <c r="D45" s="31" t="s">
        <v>1051</v>
      </c>
      <c r="E45" s="32" t="s">
        <v>177</v>
      </c>
      <c r="F45" s="29" t="s">
        <v>22</v>
      </c>
      <c r="G45" s="76"/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25" customHeight="1">
      <c r="A46" s="37">
        <v>40</v>
      </c>
      <c r="B46" s="122">
        <v>44389</v>
      </c>
      <c r="C46" s="178" t="s">
        <v>68</v>
      </c>
      <c r="D46" s="179" t="s">
        <v>1052</v>
      </c>
      <c r="E46" s="180" t="s">
        <v>175</v>
      </c>
      <c r="F46" s="37" t="s">
        <v>23</v>
      </c>
      <c r="G46" s="181"/>
      <c r="H46" s="182"/>
      <c r="I46" s="182"/>
      <c r="J46" s="182"/>
      <c r="K46" s="182"/>
      <c r="L46" s="182"/>
      <c r="M46" s="182"/>
      <c r="N46" s="182"/>
      <c r="O46" s="182"/>
      <c r="P46" s="183"/>
      <c r="Q46" s="183"/>
      <c r="R46" s="183"/>
      <c r="S46" s="183"/>
      <c r="T46" s="183"/>
      <c r="U46" s="183"/>
      <c r="V46" s="183"/>
      <c r="W46" s="183"/>
      <c r="X46" s="184"/>
      <c r="Y46" s="185"/>
    </row>
    <row r="47" spans="1:25" s="2" customFormat="1" ht="6" customHeight="1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25" customHeight="1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11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29</v>
      </c>
      <c r="P48" s="65"/>
      <c r="Q48" s="68" t="s">
        <v>8</v>
      </c>
      <c r="X48" s="65"/>
      <c r="Y48" s="65"/>
    </row>
    <row r="49" spans="1:25" s="91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89" customFormat="1" ht="15" hidden="1" customHeight="1">
      <c r="B56" s="86"/>
      <c r="C56" s="87"/>
      <c r="D56" s="88"/>
      <c r="E56" s="88"/>
    </row>
    <row r="57" spans="1:25" s="89" customFormat="1" ht="15" customHeight="1">
      <c r="B57" s="86"/>
      <c r="C57" s="87"/>
      <c r="D57" s="88"/>
      <c r="E57" s="88"/>
    </row>
    <row r="58" spans="1:25" ht="15" customHeight="1">
      <c r="C58" s="7"/>
      <c r="D58" s="8"/>
      <c r="E5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7FBBB-8D92-4FDA-A650-632B062F5EB0}">
  <sheetPr>
    <tabColor rgb="FF0000CC"/>
  </sheetPr>
  <dimension ref="A1:AL48"/>
  <sheetViews>
    <sheetView zoomScale="130" zoomScaleNormal="130" workbookViewId="0">
      <selection activeCell="AG19" sqref="AG19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4.796875" style="1" customWidth="1"/>
    <col min="27" max="27" width="14.3984375" style="159" hidden="1" customWidth="1"/>
    <col min="28" max="28" width="7.796875" style="159" hidden="1" customWidth="1"/>
    <col min="29" max="29" width="15.19921875" style="10" hidden="1" customWidth="1"/>
    <col min="30" max="30" width="15.59765625" style="10" hidden="1" customWidth="1"/>
    <col min="31" max="16384" width="9.19921875" style="1"/>
  </cols>
  <sheetData>
    <row r="1" spans="1:31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ม.1'!B30</f>
        <v>พักการเรียน</v>
      </c>
      <c r="AA1" s="159"/>
      <c r="AB1" s="159"/>
    </row>
    <row r="2" spans="1:31" s="10" customFormat="1" ht="18" customHeight="1">
      <c r="B2" s="103" t="s">
        <v>46</v>
      </c>
      <c r="C2" s="95"/>
      <c r="D2" s="96"/>
      <c r="E2" s="101" t="s">
        <v>128</v>
      </c>
      <c r="M2" s="10" t="s">
        <v>45</v>
      </c>
      <c r="R2" s="10" t="str">
        <f>'ยอด ม.1'!B31</f>
        <v>…...........-..............</v>
      </c>
      <c r="AA2" s="159"/>
      <c r="AB2" s="159"/>
    </row>
    <row r="3" spans="1:31" s="12" customFormat="1" ht="17.25" customHeight="1">
      <c r="A3" s="13" t="s">
        <v>122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159"/>
    </row>
    <row r="4" spans="1:31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 t="s">
        <v>123</v>
      </c>
      <c r="X4" s="256"/>
      <c r="Y4" s="10"/>
      <c r="AA4" s="159"/>
      <c r="AB4" s="159"/>
    </row>
    <row r="5" spans="1:31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99"/>
    </row>
    <row r="6" spans="1:31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99" t="s">
        <v>77</v>
      </c>
      <c r="AB6" s="99" t="s">
        <v>78</v>
      </c>
      <c r="AC6" s="99" t="s">
        <v>79</v>
      </c>
      <c r="AD6" s="99" t="s">
        <v>80</v>
      </c>
    </row>
    <row r="7" spans="1:31" s="2" customFormat="1" ht="15.75" customHeight="1">
      <c r="A7" s="21">
        <v>1</v>
      </c>
      <c r="B7" s="123"/>
      <c r="C7" s="22"/>
      <c r="D7" s="146"/>
      <c r="E7" s="24"/>
      <c r="F7" s="21"/>
      <c r="G7" s="82"/>
      <c r="H7" s="45"/>
      <c r="I7" s="45"/>
      <c r="J7" s="45"/>
      <c r="K7" s="45"/>
      <c r="L7" s="45"/>
      <c r="M7" s="45"/>
      <c r="N7" s="45"/>
      <c r="O7" s="45"/>
      <c r="P7" s="27"/>
      <c r="Q7" s="27"/>
      <c r="R7" s="27"/>
      <c r="S7" s="27"/>
      <c r="T7" s="27"/>
      <c r="U7" s="27"/>
      <c r="V7" s="27"/>
      <c r="W7" s="27"/>
      <c r="X7" s="26"/>
      <c r="Y7" s="28"/>
      <c r="AA7" s="164">
        <v>1849902170693</v>
      </c>
      <c r="AB7" s="99" t="s">
        <v>67</v>
      </c>
      <c r="AC7" s="98" t="s">
        <v>86</v>
      </c>
      <c r="AD7" s="98" t="s">
        <v>73</v>
      </c>
    </row>
    <row r="8" spans="1:31" s="2" customFormat="1" ht="16.25" customHeight="1">
      <c r="A8" s="29">
        <v>2</v>
      </c>
      <c r="B8" s="121"/>
      <c r="C8" s="30"/>
      <c r="D8" s="54"/>
      <c r="E8" s="55"/>
      <c r="F8" s="29"/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  <c r="AA8" s="164">
        <v>1849902101365</v>
      </c>
      <c r="AB8" s="99" t="s">
        <v>67</v>
      </c>
      <c r="AC8" s="98" t="s">
        <v>87</v>
      </c>
      <c r="AD8" s="98" t="s">
        <v>76</v>
      </c>
    </row>
    <row r="9" spans="1:31" s="2" customFormat="1" ht="16.25" customHeight="1">
      <c r="A9" s="29">
        <v>3</v>
      </c>
      <c r="B9" s="121"/>
      <c r="C9" s="30"/>
      <c r="D9" s="54"/>
      <c r="E9" s="32"/>
      <c r="F9" s="29"/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  <c r="AA9" s="164">
        <v>1849902097155</v>
      </c>
      <c r="AB9" s="99" t="s">
        <v>67</v>
      </c>
      <c r="AC9" s="98" t="s">
        <v>88</v>
      </c>
      <c r="AD9" s="98" t="s">
        <v>89</v>
      </c>
    </row>
    <row r="10" spans="1:31" s="2" customFormat="1" ht="16.25" customHeight="1">
      <c r="A10" s="29">
        <v>4</v>
      </c>
      <c r="B10" s="121"/>
      <c r="C10" s="30"/>
      <c r="D10" s="54"/>
      <c r="E10" s="32"/>
      <c r="F10" s="29"/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  <c r="AA10" s="164">
        <v>1849902104283</v>
      </c>
      <c r="AB10" s="99" t="s">
        <v>67</v>
      </c>
      <c r="AC10" s="98" t="s">
        <v>90</v>
      </c>
      <c r="AD10" s="98" t="s">
        <v>72</v>
      </c>
      <c r="AE10" s="3"/>
    </row>
    <row r="11" spans="1:31" s="2" customFormat="1" ht="16.25" customHeight="1">
      <c r="A11" s="37">
        <v>5</v>
      </c>
      <c r="B11" s="122"/>
      <c r="C11" s="38"/>
      <c r="D11" s="147"/>
      <c r="E11" s="40"/>
      <c r="F11" s="37"/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  <c r="AA11" s="164">
        <v>1849902125981</v>
      </c>
      <c r="AB11" s="99" t="s">
        <v>67</v>
      </c>
      <c r="AC11" s="98" t="s">
        <v>91</v>
      </c>
      <c r="AD11" s="98" t="s">
        <v>69</v>
      </c>
      <c r="AE11" s="3"/>
    </row>
    <row r="12" spans="1:31" s="2" customFormat="1" ht="16.25" customHeight="1">
      <c r="A12" s="21">
        <v>6</v>
      </c>
      <c r="B12" s="123"/>
      <c r="C12" s="22"/>
      <c r="D12" s="146"/>
      <c r="E12" s="24"/>
      <c r="F12" s="21"/>
      <c r="G12" s="82"/>
      <c r="H12" s="45"/>
      <c r="I12" s="45"/>
      <c r="J12" s="45"/>
      <c r="K12" s="45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  <c r="AA12" s="164">
        <v>1102200298924</v>
      </c>
      <c r="AB12" s="99" t="s">
        <v>67</v>
      </c>
      <c r="AC12" s="98" t="s">
        <v>92</v>
      </c>
      <c r="AD12" s="98" t="s">
        <v>72</v>
      </c>
      <c r="AE12" s="3"/>
    </row>
    <row r="13" spans="1:31" s="2" customFormat="1" ht="16.25" customHeight="1">
      <c r="A13" s="29">
        <v>7</v>
      </c>
      <c r="B13" s="121"/>
      <c r="C13" s="30"/>
      <c r="D13" s="54"/>
      <c r="E13" s="32"/>
      <c r="F13" s="29"/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  <c r="AA13" s="164">
        <v>1849902084142</v>
      </c>
      <c r="AB13" s="99" t="s">
        <v>67</v>
      </c>
      <c r="AC13" s="98" t="s">
        <v>93</v>
      </c>
      <c r="AD13" s="98" t="s">
        <v>85</v>
      </c>
      <c r="AE13" s="3"/>
    </row>
    <row r="14" spans="1:31" s="2" customFormat="1" ht="16.25" customHeight="1">
      <c r="A14" s="29">
        <v>8</v>
      </c>
      <c r="B14" s="121"/>
      <c r="C14" s="30"/>
      <c r="D14" s="54"/>
      <c r="E14" s="32"/>
      <c r="F14" s="29"/>
      <c r="G14" s="83"/>
      <c r="H14" s="35"/>
      <c r="I14" s="35"/>
      <c r="J14" s="35"/>
      <c r="K14" s="35"/>
      <c r="L14" s="35"/>
      <c r="M14" s="35"/>
      <c r="N14" s="35"/>
      <c r="O14" s="35"/>
      <c r="P14" s="34"/>
      <c r="Q14" s="34"/>
      <c r="R14" s="34"/>
      <c r="S14" s="34"/>
      <c r="T14" s="34"/>
      <c r="U14" s="34"/>
      <c r="V14" s="34"/>
      <c r="W14" s="34"/>
      <c r="X14" s="35"/>
      <c r="Y14" s="36"/>
      <c r="AA14" s="164">
        <v>1101402416901</v>
      </c>
      <c r="AB14" s="99" t="s">
        <v>67</v>
      </c>
      <c r="AC14" s="98" t="s">
        <v>94</v>
      </c>
      <c r="AD14" s="98" t="s">
        <v>69</v>
      </c>
      <c r="AE14" s="3"/>
    </row>
    <row r="15" spans="1:31" s="2" customFormat="1" ht="16.25" customHeight="1">
      <c r="A15" s="29">
        <v>9</v>
      </c>
      <c r="B15" s="121"/>
      <c r="C15" s="30"/>
      <c r="D15" s="54"/>
      <c r="E15" s="32"/>
      <c r="F15" s="29"/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  <c r="AA15" s="164">
        <v>1800901431495</v>
      </c>
      <c r="AB15" s="99" t="s">
        <v>67</v>
      </c>
      <c r="AC15" s="98" t="s">
        <v>95</v>
      </c>
      <c r="AD15" s="98" t="s">
        <v>96</v>
      </c>
      <c r="AE15" s="3"/>
    </row>
    <row r="16" spans="1:31" s="2" customFormat="1" ht="16.25" customHeight="1">
      <c r="A16" s="37">
        <v>10</v>
      </c>
      <c r="B16" s="122"/>
      <c r="C16" s="134"/>
      <c r="D16" s="135"/>
      <c r="E16" s="136"/>
      <c r="F16" s="37"/>
      <c r="G16" s="144"/>
      <c r="H16" s="43"/>
      <c r="I16" s="43"/>
      <c r="J16" s="43"/>
      <c r="K16" s="43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  <c r="AA16" s="164">
        <v>1849902136223</v>
      </c>
      <c r="AB16" s="99" t="s">
        <v>67</v>
      </c>
      <c r="AC16" s="98" t="s">
        <v>97</v>
      </c>
      <c r="AD16" s="98" t="s">
        <v>81</v>
      </c>
      <c r="AE16" s="3"/>
    </row>
    <row r="17" spans="1:33" s="2" customFormat="1" ht="16.25" customHeight="1">
      <c r="A17" s="21">
        <v>11</v>
      </c>
      <c r="B17" s="123"/>
      <c r="C17" s="22"/>
      <c r="D17" s="146"/>
      <c r="E17" s="24"/>
      <c r="F17" s="21"/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  <c r="AA17" s="164">
        <v>1849902177108</v>
      </c>
      <c r="AB17" s="99" t="s">
        <v>67</v>
      </c>
      <c r="AC17" s="98" t="s">
        <v>98</v>
      </c>
      <c r="AD17" s="98" t="s">
        <v>82</v>
      </c>
      <c r="AE17" s="3"/>
    </row>
    <row r="18" spans="1:33" s="2" customFormat="1" ht="16.25" customHeight="1">
      <c r="A18" s="29">
        <v>12</v>
      </c>
      <c r="B18" s="121"/>
      <c r="C18" s="30"/>
      <c r="D18" s="54"/>
      <c r="E18" s="32"/>
      <c r="F18" s="29"/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36"/>
      <c r="AA18" s="164">
        <v>1101000252652</v>
      </c>
      <c r="AB18" s="99" t="s">
        <v>67</v>
      </c>
      <c r="AC18" s="98" t="s">
        <v>99</v>
      </c>
      <c r="AD18" s="98" t="s">
        <v>89</v>
      </c>
      <c r="AE18" s="3"/>
    </row>
    <row r="19" spans="1:33" s="2" customFormat="1" ht="16.25" customHeight="1">
      <c r="A19" s="29">
        <v>13</v>
      </c>
      <c r="B19" s="121"/>
      <c r="C19" s="30"/>
      <c r="D19" s="54"/>
      <c r="E19" s="32"/>
      <c r="F19" s="29"/>
      <c r="G19" s="83"/>
      <c r="H19" s="35"/>
      <c r="I19" s="35"/>
      <c r="J19" s="35"/>
      <c r="K19" s="35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  <c r="AA19" s="164">
        <v>1849902154922</v>
      </c>
      <c r="AB19" s="99" t="s">
        <v>67</v>
      </c>
      <c r="AC19" s="98" t="s">
        <v>100</v>
      </c>
      <c r="AD19" s="98" t="s">
        <v>72</v>
      </c>
      <c r="AE19" s="3"/>
    </row>
    <row r="20" spans="1:33" s="2" customFormat="1" ht="16.25" customHeight="1">
      <c r="A20" s="29">
        <v>14</v>
      </c>
      <c r="B20" s="121"/>
      <c r="C20" s="30"/>
      <c r="D20" s="54"/>
      <c r="E20" s="32"/>
      <c r="F20" s="29"/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  <c r="AA20" s="164">
        <v>1849902162151</v>
      </c>
      <c r="AB20" s="99" t="s">
        <v>67</v>
      </c>
      <c r="AC20" s="98" t="s">
        <v>101</v>
      </c>
      <c r="AD20" s="98" t="s">
        <v>71</v>
      </c>
      <c r="AE20" s="3"/>
    </row>
    <row r="21" spans="1:33" s="2" customFormat="1" ht="16.25" customHeight="1">
      <c r="A21" s="37">
        <v>15</v>
      </c>
      <c r="B21" s="122"/>
      <c r="C21" s="38"/>
      <c r="D21" s="147"/>
      <c r="E21" s="40"/>
      <c r="F21" s="37"/>
      <c r="G21" s="144"/>
      <c r="H21" s="43"/>
      <c r="I21" s="43"/>
      <c r="J21" s="43"/>
      <c r="K21" s="43"/>
      <c r="L21" s="43"/>
      <c r="M21" s="43"/>
      <c r="N21" s="43"/>
      <c r="O21" s="43"/>
      <c r="P21" s="42"/>
      <c r="Q21" s="42"/>
      <c r="R21" s="42"/>
      <c r="S21" s="42"/>
      <c r="T21" s="42"/>
      <c r="U21" s="42"/>
      <c r="V21" s="42"/>
      <c r="W21" s="42"/>
      <c r="X21" s="43"/>
      <c r="Y21" s="44"/>
      <c r="AA21" s="164">
        <v>1129902183911</v>
      </c>
      <c r="AB21" s="99" t="s">
        <v>67</v>
      </c>
      <c r="AC21" s="98" t="s">
        <v>102</v>
      </c>
      <c r="AD21" s="98" t="s">
        <v>70</v>
      </c>
      <c r="AE21" s="3"/>
    </row>
    <row r="22" spans="1:33" s="2" customFormat="1" ht="16.25" customHeight="1">
      <c r="A22" s="21">
        <v>16</v>
      </c>
      <c r="B22" s="123"/>
      <c r="C22" s="22"/>
      <c r="D22" s="146"/>
      <c r="E22" s="24"/>
      <c r="F22" s="21"/>
      <c r="G22" s="82"/>
      <c r="H22" s="45"/>
      <c r="I22" s="45"/>
      <c r="J22" s="45"/>
      <c r="K22" s="45"/>
      <c r="L22" s="1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  <c r="AA22" s="164">
        <v>1209501250861</v>
      </c>
      <c r="AB22" s="99" t="s">
        <v>67</v>
      </c>
      <c r="AC22" s="98" t="s">
        <v>103</v>
      </c>
      <c r="AD22" s="98" t="s">
        <v>70</v>
      </c>
      <c r="AE22" s="3"/>
    </row>
    <row r="23" spans="1:33" s="2" customFormat="1" ht="16.25" customHeight="1">
      <c r="A23" s="29">
        <v>17</v>
      </c>
      <c r="B23" s="121"/>
      <c r="C23" s="30"/>
      <c r="D23" s="54"/>
      <c r="E23" s="32"/>
      <c r="F23" s="29"/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  <c r="AA23" s="164">
        <v>1849902121226</v>
      </c>
      <c r="AB23" s="99" t="s">
        <v>68</v>
      </c>
      <c r="AC23" s="98" t="s">
        <v>104</v>
      </c>
      <c r="AD23" s="98" t="s">
        <v>70</v>
      </c>
      <c r="AE23" s="3"/>
    </row>
    <row r="24" spans="1:33" s="2" customFormat="1" ht="16.25" customHeight="1">
      <c r="A24" s="29">
        <v>18</v>
      </c>
      <c r="B24" s="121"/>
      <c r="C24" s="30"/>
      <c r="D24" s="31"/>
      <c r="E24" s="32"/>
      <c r="F24" s="29"/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  <c r="AA24" s="164">
        <v>1849902108751</v>
      </c>
      <c r="AB24" s="99" t="s">
        <v>68</v>
      </c>
      <c r="AC24" s="98" t="s">
        <v>105</v>
      </c>
      <c r="AD24" s="98" t="s">
        <v>96</v>
      </c>
      <c r="AE24" s="3"/>
    </row>
    <row r="25" spans="1:33" s="2" customFormat="1" ht="16.25" customHeight="1">
      <c r="A25" s="29">
        <v>19</v>
      </c>
      <c r="B25" s="121"/>
      <c r="C25" s="30"/>
      <c r="D25" s="54"/>
      <c r="E25" s="55"/>
      <c r="F25" s="29"/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  <c r="AA25" s="164">
        <v>1849902161732</v>
      </c>
      <c r="AB25" s="99" t="s">
        <v>68</v>
      </c>
      <c r="AC25" s="98" t="s">
        <v>106</v>
      </c>
      <c r="AD25" s="98" t="s">
        <v>83</v>
      </c>
      <c r="AE25" s="3"/>
    </row>
    <row r="26" spans="1:33" s="2" customFormat="1" ht="16.25" customHeight="1">
      <c r="A26" s="37">
        <v>20</v>
      </c>
      <c r="B26" s="122"/>
      <c r="C26" s="160"/>
      <c r="D26" s="147"/>
      <c r="E26" s="40"/>
      <c r="F26" s="37"/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  <c r="AA26" s="164">
        <v>1869900778058</v>
      </c>
      <c r="AB26" s="99" t="s">
        <v>68</v>
      </c>
      <c r="AC26" s="98" t="s">
        <v>107</v>
      </c>
      <c r="AD26" s="98" t="s">
        <v>84</v>
      </c>
      <c r="AE26" s="3"/>
    </row>
    <row r="27" spans="1:33" s="2" customFormat="1" ht="16.25" customHeight="1">
      <c r="A27" s="21">
        <v>21</v>
      </c>
      <c r="B27" s="123"/>
      <c r="C27" s="47"/>
      <c r="D27" s="161"/>
      <c r="E27" s="63"/>
      <c r="F27" s="21"/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  <c r="AA27" s="164">
        <v>1849902206850</v>
      </c>
      <c r="AB27" s="99" t="s">
        <v>68</v>
      </c>
      <c r="AC27" s="98" t="s">
        <v>108</v>
      </c>
      <c r="AD27" s="98" t="s">
        <v>109</v>
      </c>
      <c r="AE27" s="3"/>
    </row>
    <row r="28" spans="1:33" s="2" customFormat="1" ht="16.25" customHeight="1">
      <c r="A28" s="29">
        <v>22</v>
      </c>
      <c r="B28" s="121"/>
      <c r="C28" s="30"/>
      <c r="D28" s="54"/>
      <c r="E28" s="32"/>
      <c r="F28" s="29"/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  <c r="AA28" s="164">
        <v>1849902118004</v>
      </c>
      <c r="AB28" s="99" t="s">
        <v>68</v>
      </c>
      <c r="AC28" s="98" t="s">
        <v>110</v>
      </c>
      <c r="AD28" s="98" t="s">
        <v>111</v>
      </c>
    </row>
    <row r="29" spans="1:33" s="2" customFormat="1" ht="16.25" customHeight="1">
      <c r="A29" s="29">
        <v>23</v>
      </c>
      <c r="B29" s="121"/>
      <c r="C29" s="30"/>
      <c r="D29" s="54"/>
      <c r="E29" s="32"/>
      <c r="F29" s="29"/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  <c r="AA29" s="177">
        <v>1849902091114</v>
      </c>
      <c r="AB29" s="171" t="s">
        <v>68</v>
      </c>
      <c r="AC29" s="172" t="s">
        <v>121</v>
      </c>
      <c r="AD29" s="172" t="s">
        <v>83</v>
      </c>
      <c r="AG29" s="91"/>
    </row>
    <row r="30" spans="1:33" s="2" customFormat="1" ht="16.25" customHeight="1">
      <c r="A30" s="29">
        <v>24</v>
      </c>
      <c r="B30" s="121"/>
      <c r="C30" s="30"/>
      <c r="D30" s="54"/>
      <c r="E30" s="32"/>
      <c r="F30" s="29"/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  <c r="AA30" s="164">
        <v>1849902025294</v>
      </c>
      <c r="AB30" s="99" t="s">
        <v>68</v>
      </c>
      <c r="AC30" s="98" t="s">
        <v>112</v>
      </c>
      <c r="AD30" s="98" t="s">
        <v>70</v>
      </c>
      <c r="AE30" s="3"/>
    </row>
    <row r="31" spans="1:33" s="2" customFormat="1" ht="16.25" customHeight="1">
      <c r="A31" s="37">
        <v>25</v>
      </c>
      <c r="B31" s="122"/>
      <c r="C31" s="38"/>
      <c r="D31" s="147"/>
      <c r="E31" s="40"/>
      <c r="F31" s="37"/>
      <c r="G31" s="77"/>
      <c r="H31" s="41"/>
      <c r="I31" s="41"/>
      <c r="J31" s="41"/>
      <c r="K31" s="41"/>
      <c r="L31" s="41"/>
      <c r="M31" s="41"/>
      <c r="N31" s="41"/>
      <c r="O31" s="41"/>
      <c r="P31" s="42"/>
      <c r="Q31" s="42"/>
      <c r="R31" s="42"/>
      <c r="S31" s="42"/>
      <c r="T31" s="42"/>
      <c r="U31" s="42"/>
      <c r="V31" s="42"/>
      <c r="W31" s="42"/>
      <c r="X31" s="43"/>
      <c r="Y31" s="64"/>
      <c r="AA31" s="164">
        <v>1849902134786</v>
      </c>
      <c r="AB31" s="99" t="s">
        <v>68</v>
      </c>
      <c r="AC31" s="98" t="s">
        <v>113</v>
      </c>
      <c r="AD31" s="98" t="s">
        <v>73</v>
      </c>
      <c r="AE31" s="3"/>
    </row>
    <row r="32" spans="1:33" s="2" customFormat="1" ht="16.25" customHeight="1">
      <c r="A32" s="21">
        <v>26</v>
      </c>
      <c r="B32" s="123"/>
      <c r="C32" s="22"/>
      <c r="D32" s="23"/>
      <c r="E32" s="24"/>
      <c r="F32" s="21"/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  <c r="AA32" s="164">
        <v>1849902155716</v>
      </c>
      <c r="AB32" s="99" t="s">
        <v>68</v>
      </c>
      <c r="AC32" s="98" t="s">
        <v>114</v>
      </c>
      <c r="AD32" s="98" t="s">
        <v>82</v>
      </c>
      <c r="AE32" s="3"/>
    </row>
    <row r="33" spans="1:38" s="2" customFormat="1" ht="16.25" customHeight="1">
      <c r="A33" s="29">
        <v>27</v>
      </c>
      <c r="B33" s="121"/>
      <c r="C33" s="30"/>
      <c r="D33" s="54"/>
      <c r="E33" s="32"/>
      <c r="F33" s="29"/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  <c r="AA33" s="164">
        <v>1849902164782</v>
      </c>
      <c r="AB33" s="99" t="s">
        <v>68</v>
      </c>
      <c r="AC33" s="98" t="s">
        <v>115</v>
      </c>
      <c r="AD33" s="98" t="s">
        <v>71</v>
      </c>
      <c r="AE33" s="3"/>
    </row>
    <row r="34" spans="1:38" s="2" customFormat="1" ht="16.25" customHeight="1">
      <c r="A34" s="29">
        <v>28</v>
      </c>
      <c r="B34" s="121"/>
      <c r="C34" s="30"/>
      <c r="D34" s="54"/>
      <c r="E34" s="32"/>
      <c r="F34" s="29"/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  <c r="AA34" s="164">
        <v>1849902138722</v>
      </c>
      <c r="AB34" s="99" t="s">
        <v>68</v>
      </c>
      <c r="AC34" s="98" t="s">
        <v>116</v>
      </c>
      <c r="AD34" s="98" t="s">
        <v>69</v>
      </c>
      <c r="AE34" s="3"/>
      <c r="AL34" s="187"/>
    </row>
    <row r="35" spans="1:38" s="2" customFormat="1" ht="16.25" customHeight="1">
      <c r="A35" s="29">
        <v>29</v>
      </c>
      <c r="B35" s="121"/>
      <c r="C35" s="30"/>
      <c r="D35" s="54"/>
      <c r="E35" s="32"/>
      <c r="F35" s="29"/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  <c r="AA35" s="164">
        <v>1849902111654</v>
      </c>
      <c r="AB35" s="99" t="s">
        <v>68</v>
      </c>
      <c r="AC35" s="98" t="s">
        <v>117</v>
      </c>
      <c r="AD35" s="98" t="s">
        <v>82</v>
      </c>
      <c r="AE35" s="3"/>
    </row>
    <row r="36" spans="1:38" s="2" customFormat="1" ht="16.25" customHeight="1">
      <c r="A36" s="37">
        <v>30</v>
      </c>
      <c r="B36" s="122"/>
      <c r="C36" s="38"/>
      <c r="D36" s="147"/>
      <c r="E36" s="40"/>
      <c r="F36" s="37"/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64"/>
      <c r="AA36" s="164">
        <v>1100704187539</v>
      </c>
      <c r="AB36" s="99" t="s">
        <v>68</v>
      </c>
      <c r="AC36" s="98" t="s">
        <v>118</v>
      </c>
      <c r="AD36" s="98" t="s">
        <v>71</v>
      </c>
      <c r="AE36" s="3"/>
    </row>
    <row r="37" spans="1:38" s="2" customFormat="1" ht="4" customHeight="1">
      <c r="A37" s="66"/>
      <c r="B37" s="112"/>
      <c r="C37" s="113"/>
      <c r="D37" s="114"/>
      <c r="E37" s="11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5"/>
      <c r="Q37" s="65"/>
      <c r="R37" s="65"/>
      <c r="S37" s="65"/>
      <c r="T37" s="65"/>
      <c r="U37" s="65"/>
      <c r="V37" s="65"/>
      <c r="W37" s="65"/>
      <c r="X37" s="116"/>
      <c r="Y37" s="117"/>
      <c r="AA37" s="99"/>
      <c r="AB37" s="99"/>
      <c r="AC37" s="98"/>
      <c r="AD37" s="98"/>
      <c r="AE37" s="3"/>
    </row>
    <row r="38" spans="1:38" s="2" customFormat="1" ht="16.25" customHeight="1">
      <c r="A38" s="65"/>
      <c r="B38" s="69" t="s">
        <v>32</v>
      </c>
      <c r="C38" s="66"/>
      <c r="D38" s="66">
        <f>H38+O38</f>
        <v>0</v>
      </c>
      <c r="E38" s="67" t="s">
        <v>6</v>
      </c>
      <c r="F38" s="69" t="s">
        <v>11</v>
      </c>
      <c r="G38" s="69"/>
      <c r="H38" s="66">
        <f>COUNTIF($C$7:$C$36,"ช")</f>
        <v>0</v>
      </c>
      <c r="I38" s="65"/>
      <c r="J38" s="68" t="s">
        <v>8</v>
      </c>
      <c r="K38" s="69"/>
      <c r="L38" s="264" t="s">
        <v>7</v>
      </c>
      <c r="M38" s="264"/>
      <c r="N38" s="65"/>
      <c r="O38" s="66">
        <f>COUNTIF($C$7:$C$36,"ญ")</f>
        <v>0</v>
      </c>
      <c r="P38" s="65"/>
      <c r="Q38" s="68" t="s">
        <v>8</v>
      </c>
      <c r="X38" s="65"/>
      <c r="Y38" s="65"/>
      <c r="AA38" s="99"/>
      <c r="AB38" s="99"/>
      <c r="AC38" s="98"/>
      <c r="AD38" s="98"/>
    </row>
    <row r="39" spans="1:38" s="91" customFormat="1" ht="17" hidden="1" customHeight="1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175"/>
      <c r="AB39" s="175"/>
      <c r="AC39" s="176"/>
      <c r="AD39" s="176"/>
    </row>
    <row r="40" spans="1:38" s="89" customFormat="1" ht="15" hidden="1" customHeight="1">
      <c r="A40" s="85"/>
      <c r="B40" s="85"/>
      <c r="C40" s="84"/>
      <c r="D40" s="162" t="s">
        <v>21</v>
      </c>
      <c r="E40" s="162">
        <f>COUNTIF($F$7:$F$36,"แดง")</f>
        <v>0</v>
      </c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173"/>
      <c r="AB40" s="173"/>
      <c r="AC40" s="174"/>
      <c r="AD40" s="174"/>
    </row>
    <row r="41" spans="1:38" s="89" customFormat="1" ht="15" hidden="1" customHeight="1">
      <c r="A41" s="85"/>
      <c r="B41" s="85"/>
      <c r="C41" s="84"/>
      <c r="D41" s="162" t="s">
        <v>22</v>
      </c>
      <c r="E41" s="162">
        <f>COUNTIF($F$7:$F$36,"เหลือง")</f>
        <v>0</v>
      </c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173"/>
      <c r="AB41" s="173"/>
      <c r="AC41" s="174"/>
      <c r="AD41" s="174"/>
    </row>
    <row r="42" spans="1:38" s="89" customFormat="1" ht="15" hidden="1" customHeight="1">
      <c r="A42" s="85"/>
      <c r="B42" s="85"/>
      <c r="C42" s="84"/>
      <c r="D42" s="162" t="s">
        <v>23</v>
      </c>
      <c r="E42" s="162">
        <f>COUNTIF($F$7:$F$36,"น้ำเงิน")</f>
        <v>0</v>
      </c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173"/>
      <c r="AB42" s="173"/>
      <c r="AC42" s="174"/>
      <c r="AD42" s="174"/>
    </row>
    <row r="43" spans="1:38" s="89" customFormat="1" ht="15" hidden="1" customHeight="1">
      <c r="A43" s="85"/>
      <c r="B43" s="85"/>
      <c r="C43" s="84"/>
      <c r="D43" s="162" t="s">
        <v>24</v>
      </c>
      <c r="E43" s="162">
        <f>COUNTIF($F$7:$F$36,"ม่วง")</f>
        <v>0</v>
      </c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173"/>
      <c r="AB43" s="173"/>
      <c r="AC43" s="174"/>
      <c r="AD43" s="174"/>
    </row>
    <row r="44" spans="1:38" s="89" customFormat="1" ht="15" hidden="1" customHeight="1">
      <c r="A44" s="85"/>
      <c r="B44" s="85"/>
      <c r="C44" s="84"/>
      <c r="D44" s="162" t="s">
        <v>25</v>
      </c>
      <c r="E44" s="162">
        <f>COUNTIF($F$7:$F$36,"ฟ้า")</f>
        <v>0</v>
      </c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173"/>
      <c r="AB44" s="173"/>
      <c r="AC44" s="174"/>
      <c r="AD44" s="174"/>
    </row>
    <row r="45" spans="1:38" s="89" customFormat="1" ht="15" hidden="1" customHeight="1">
      <c r="A45" s="85"/>
      <c r="B45" s="85"/>
      <c r="C45" s="84"/>
      <c r="D45" s="162" t="s">
        <v>5</v>
      </c>
      <c r="E45" s="162">
        <f>SUM(E40:E44)</f>
        <v>0</v>
      </c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173"/>
      <c r="AB45" s="173"/>
      <c r="AC45" s="174"/>
      <c r="AD45" s="174"/>
    </row>
    <row r="46" spans="1:38" s="89" customFormat="1" ht="15" customHeight="1">
      <c r="B46" s="86"/>
      <c r="C46" s="87"/>
      <c r="D46" s="88"/>
      <c r="E46" s="88"/>
      <c r="AA46" s="173"/>
      <c r="AB46" s="173"/>
      <c r="AC46" s="174"/>
      <c r="AD46" s="174"/>
    </row>
    <row r="48" spans="1:38" ht="15" customHeight="1">
      <c r="C48" s="7"/>
      <c r="D48" s="8"/>
      <c r="E48" s="8"/>
    </row>
  </sheetData>
  <mergeCells count="8">
    <mergeCell ref="L38:M38"/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tabColor rgb="FFFF0000"/>
  </sheetPr>
  <dimension ref="A1:N49"/>
  <sheetViews>
    <sheetView workbookViewId="0">
      <selection activeCell="C14" sqref="C14:C15"/>
    </sheetView>
  </sheetViews>
  <sheetFormatPr baseColWidth="10" defaultColWidth="9.19921875" defaultRowHeight="36"/>
  <cols>
    <col min="1" max="1" width="15.796875" style="118" customWidth="1"/>
    <col min="2" max="2" width="36.59765625" style="118" customWidth="1"/>
    <col min="3" max="5" width="14.19921875" style="118" customWidth="1"/>
    <col min="6" max="6" width="13.59765625" style="118" customWidth="1"/>
    <col min="7" max="7" width="20.59765625" style="118" customWidth="1"/>
    <col min="8" max="8" width="7.19921875" style="118" customWidth="1"/>
    <col min="9" max="9" width="6" style="118" customWidth="1"/>
    <col min="10" max="19" width="9.19921875" style="118"/>
    <col min="20" max="20" width="28.796875" style="118" customWidth="1"/>
    <col min="21" max="21" width="17.796875" style="118" customWidth="1"/>
    <col min="22" max="16384" width="9.19921875" style="118"/>
  </cols>
  <sheetData>
    <row r="1" spans="1:14" s="119" customFormat="1" ht="24" customHeight="1" thickBot="1">
      <c r="A1" s="265" t="s">
        <v>40</v>
      </c>
      <c r="B1" s="265"/>
      <c r="C1" s="265"/>
      <c r="D1" s="194" t="str">
        <f>'1-1'!E1</f>
        <v xml:space="preserve">      ภาคเรียนที่ 2  ปีการศึกษา 2567</v>
      </c>
      <c r="E1" s="195"/>
      <c r="F1" s="195"/>
      <c r="G1" s="195"/>
      <c r="H1" s="195"/>
      <c r="I1" s="195"/>
    </row>
    <row r="2" spans="1:14" s="120" customFormat="1" ht="17.5" customHeight="1">
      <c r="A2" s="297" t="s">
        <v>10</v>
      </c>
      <c r="B2" s="285" t="s">
        <v>27</v>
      </c>
      <c r="C2" s="285" t="s">
        <v>28</v>
      </c>
      <c r="D2" s="299"/>
      <c r="E2" s="297" t="s">
        <v>5</v>
      </c>
      <c r="F2" s="291" t="s">
        <v>30</v>
      </c>
      <c r="G2" s="285" t="s">
        <v>26</v>
      </c>
      <c r="H2" s="286"/>
      <c r="I2" s="287"/>
    </row>
    <row r="3" spans="1:14" s="120" customFormat="1" ht="17.5" customHeight="1" thickBot="1">
      <c r="A3" s="298"/>
      <c r="B3" s="288"/>
      <c r="C3" s="192" t="s">
        <v>11</v>
      </c>
      <c r="D3" s="193" t="s">
        <v>12</v>
      </c>
      <c r="E3" s="298"/>
      <c r="F3" s="292"/>
      <c r="G3" s="288"/>
      <c r="H3" s="289"/>
      <c r="I3" s="290"/>
    </row>
    <row r="4" spans="1:14" s="189" customFormat="1" ht="17.5" customHeight="1">
      <c r="A4" s="293" t="s">
        <v>13</v>
      </c>
      <c r="B4" s="244" t="s">
        <v>130</v>
      </c>
      <c r="C4" s="302">
        <f>'1-1'!I38</f>
        <v>17</v>
      </c>
      <c r="D4" s="301">
        <f>'1-1'!O38</f>
        <v>13</v>
      </c>
      <c r="E4" s="294">
        <f t="shared" ref="E4:E26" si="0">SUM(C4:D4)</f>
        <v>30</v>
      </c>
      <c r="F4" s="294">
        <v>633</v>
      </c>
      <c r="G4" s="326" t="s">
        <v>21</v>
      </c>
      <c r="H4" s="331">
        <f>'1-1'!E40+'1-2'!E46+'1-3'!E46+'1-4'!E46+'1-5'!E50+'1-6'!E50+'1-7'!E50+'1-8'!E50+'1-9'!E50+'1-10'!E50+'1-11'!E50+'1-12'!E40+'1-13'!E50</f>
        <v>98</v>
      </c>
      <c r="I4" s="332" t="s">
        <v>6</v>
      </c>
    </row>
    <row r="5" spans="1:14" s="189" customFormat="1" ht="17.5" customHeight="1">
      <c r="A5" s="279"/>
      <c r="B5" s="245" t="s">
        <v>231</v>
      </c>
      <c r="C5" s="280"/>
      <c r="D5" s="281"/>
      <c r="E5" s="283"/>
      <c r="F5" s="283"/>
      <c r="G5" s="325"/>
      <c r="H5" s="330"/>
      <c r="I5" s="328"/>
    </row>
    <row r="6" spans="1:14" s="189" customFormat="1" ht="17.5" customHeight="1">
      <c r="A6" s="278" t="s">
        <v>14</v>
      </c>
      <c r="B6" s="246" t="s">
        <v>49</v>
      </c>
      <c r="C6" s="280">
        <f>'1-2'!I44</f>
        <v>17</v>
      </c>
      <c r="D6" s="281">
        <f>'1-2'!O44</f>
        <v>19</v>
      </c>
      <c r="E6" s="282">
        <f t="shared" si="0"/>
        <v>36</v>
      </c>
      <c r="F6" s="282">
        <v>634</v>
      </c>
      <c r="G6" s="324" t="s">
        <v>22</v>
      </c>
      <c r="H6" s="329">
        <f>'1-1'!E41+'1-2'!E47+'1-3'!E47+'1-4'!E47+'1-5'!E51+'1-6'!E51+'1-7'!E51+'1-8'!E51+'1-9'!E51+'1-10'!E51+'1-11'!E51+'1-12'!E41+'1-13'!E51</f>
        <v>98</v>
      </c>
      <c r="I6" s="327" t="s">
        <v>6</v>
      </c>
      <c r="J6" s="190"/>
      <c r="K6" s="190"/>
    </row>
    <row r="7" spans="1:14" s="189" customFormat="1" ht="17.5" customHeight="1">
      <c r="A7" s="279"/>
      <c r="B7" s="247" t="s">
        <v>232</v>
      </c>
      <c r="C7" s="280"/>
      <c r="D7" s="281"/>
      <c r="E7" s="283"/>
      <c r="F7" s="283"/>
      <c r="G7" s="325"/>
      <c r="H7" s="330"/>
      <c r="I7" s="328"/>
      <c r="J7" s="190"/>
      <c r="K7" s="190"/>
    </row>
    <row r="8" spans="1:14" s="189" customFormat="1" ht="17.5" customHeight="1">
      <c r="A8" s="278" t="s">
        <v>15</v>
      </c>
      <c r="B8" s="246" t="s">
        <v>65</v>
      </c>
      <c r="C8" s="280">
        <f>'1-3'!I44</f>
        <v>14</v>
      </c>
      <c r="D8" s="281">
        <f>'1-3'!O44</f>
        <v>22</v>
      </c>
      <c r="E8" s="282">
        <f t="shared" si="0"/>
        <v>36</v>
      </c>
      <c r="F8" s="282">
        <v>635</v>
      </c>
      <c r="G8" s="324" t="s">
        <v>23</v>
      </c>
      <c r="H8" s="329">
        <f>'1-1'!E42+'1-2'!E48+'1-3'!E48+'1-4'!E48+'1-5'!E52+'1-6'!E52+'1-7'!E52+'1-8'!E52+'1-9'!E52+'1-10'!E52+'1-11'!E52+'1-12'!E42+'1-13'!E52</f>
        <v>98</v>
      </c>
      <c r="I8" s="327" t="s">
        <v>6</v>
      </c>
      <c r="J8" s="190"/>
    </row>
    <row r="9" spans="1:14" s="189" customFormat="1" ht="17.5" customHeight="1">
      <c r="A9" s="279"/>
      <c r="B9" s="245" t="s">
        <v>50</v>
      </c>
      <c r="C9" s="280"/>
      <c r="D9" s="281"/>
      <c r="E9" s="283"/>
      <c r="F9" s="283"/>
      <c r="G9" s="325"/>
      <c r="H9" s="330"/>
      <c r="I9" s="328"/>
      <c r="J9" s="190"/>
    </row>
    <row r="10" spans="1:14" s="189" customFormat="1" ht="17.5" customHeight="1">
      <c r="A10" s="278" t="s">
        <v>16</v>
      </c>
      <c r="B10" s="247" t="s">
        <v>51</v>
      </c>
      <c r="C10" s="280">
        <f>'1-4'!I44</f>
        <v>15</v>
      </c>
      <c r="D10" s="281">
        <f>'1-4'!O44</f>
        <v>21</v>
      </c>
      <c r="E10" s="282">
        <f t="shared" si="0"/>
        <v>36</v>
      </c>
      <c r="F10" s="282">
        <v>636</v>
      </c>
      <c r="G10" s="324" t="s">
        <v>24</v>
      </c>
      <c r="H10" s="329">
        <f>'1-1'!E43+'1-2'!E49+'1-3'!E49+'1-4'!E49+'1-5'!E53+'1-6'!E53+'1-7'!E53+'1-8'!E53+'1-9'!E53+'1-10'!E53+'1-11'!E53+'1-12'!E43+'1-13'!E53</f>
        <v>97</v>
      </c>
      <c r="I10" s="327" t="s">
        <v>6</v>
      </c>
    </row>
    <row r="11" spans="1:14" s="189" customFormat="1" ht="17.5" customHeight="1">
      <c r="A11" s="279"/>
      <c r="B11" s="245" t="s">
        <v>1056</v>
      </c>
      <c r="C11" s="280"/>
      <c r="D11" s="281"/>
      <c r="E11" s="283"/>
      <c r="F11" s="283"/>
      <c r="G11" s="325"/>
      <c r="H11" s="330"/>
      <c r="I11" s="328"/>
    </row>
    <row r="12" spans="1:14" s="189" customFormat="1" ht="17.5" customHeight="1">
      <c r="A12" s="278" t="s">
        <v>17</v>
      </c>
      <c r="B12" s="246" t="s">
        <v>233</v>
      </c>
      <c r="C12" s="280">
        <f>'1-5'!I48</f>
        <v>14</v>
      </c>
      <c r="D12" s="281">
        <f>'1-5'!O48</f>
        <v>26</v>
      </c>
      <c r="E12" s="282">
        <f t="shared" si="0"/>
        <v>40</v>
      </c>
      <c r="F12" s="282">
        <v>637</v>
      </c>
      <c r="G12" s="324" t="s">
        <v>25</v>
      </c>
      <c r="H12" s="329">
        <f>'1-1'!E44+'1-2'!E50+'1-3'!E50+'1-4'!E50+'1-5'!E54+'1-6'!E54+'1-7'!E54+'1-8'!E54+'1-9'!E54+'1-10'!E54+'1-11'!E54+'1-12'!E44+'1-13'!E54</f>
        <v>97</v>
      </c>
      <c r="I12" s="327" t="s">
        <v>6</v>
      </c>
    </row>
    <row r="13" spans="1:14" s="189" customFormat="1" ht="17.5" customHeight="1">
      <c r="A13" s="279"/>
      <c r="B13" s="245" t="s">
        <v>1065</v>
      </c>
      <c r="C13" s="280"/>
      <c r="D13" s="281"/>
      <c r="E13" s="283"/>
      <c r="F13" s="283"/>
      <c r="G13" s="325"/>
      <c r="H13" s="330"/>
      <c r="I13" s="328"/>
    </row>
    <row r="14" spans="1:14" s="189" customFormat="1" ht="17.5" customHeight="1">
      <c r="A14" s="278" t="s">
        <v>18</v>
      </c>
      <c r="B14" s="248" t="s">
        <v>41</v>
      </c>
      <c r="C14" s="280">
        <f>'1-6'!I48</f>
        <v>13</v>
      </c>
      <c r="D14" s="281">
        <f>'1-6'!O48</f>
        <v>27</v>
      </c>
      <c r="E14" s="282">
        <f t="shared" si="0"/>
        <v>40</v>
      </c>
      <c r="F14" s="308">
        <v>627</v>
      </c>
      <c r="G14" s="278" t="s">
        <v>5</v>
      </c>
      <c r="H14" s="320">
        <f>SUM(H4:H13)</f>
        <v>488</v>
      </c>
      <c r="I14" s="322" t="s">
        <v>6</v>
      </c>
    </row>
    <row r="15" spans="1:14" s="189" customFormat="1" ht="17.5" customHeight="1" thickBot="1">
      <c r="A15" s="279"/>
      <c r="B15" s="245" t="s">
        <v>234</v>
      </c>
      <c r="C15" s="280"/>
      <c r="D15" s="281"/>
      <c r="E15" s="283"/>
      <c r="F15" s="309"/>
      <c r="G15" s="284"/>
      <c r="H15" s="321"/>
      <c r="I15" s="323"/>
    </row>
    <row r="16" spans="1:14" s="189" customFormat="1" ht="17.5" customHeight="1">
      <c r="A16" s="278" t="s">
        <v>19</v>
      </c>
      <c r="B16" s="248" t="s">
        <v>131</v>
      </c>
      <c r="C16" s="280">
        <f>'1-7'!I48</f>
        <v>18</v>
      </c>
      <c r="D16" s="281">
        <f>'1-7'!O48</f>
        <v>22</v>
      </c>
      <c r="E16" s="282">
        <f t="shared" si="0"/>
        <v>40</v>
      </c>
      <c r="F16" s="308">
        <v>626</v>
      </c>
      <c r="G16" s="311" t="s">
        <v>43</v>
      </c>
      <c r="H16" s="312"/>
      <c r="I16" s="313"/>
      <c r="N16" s="191"/>
    </row>
    <row r="17" spans="1:11" s="189" customFormat="1" ht="17.5" customHeight="1">
      <c r="A17" s="279"/>
      <c r="B17" s="245" t="s">
        <v>132</v>
      </c>
      <c r="C17" s="280"/>
      <c r="D17" s="281"/>
      <c r="E17" s="283"/>
      <c r="F17" s="309"/>
      <c r="G17" s="314"/>
      <c r="H17" s="315"/>
      <c r="I17" s="316"/>
    </row>
    <row r="18" spans="1:11" s="189" customFormat="1" ht="17.5" customHeight="1">
      <c r="A18" s="278" t="s">
        <v>20</v>
      </c>
      <c r="B18" s="249" t="s">
        <v>42</v>
      </c>
      <c r="C18" s="280">
        <f>'1-8'!I48</f>
        <v>16</v>
      </c>
      <c r="D18" s="281">
        <f>'1-8'!O48</f>
        <v>24</v>
      </c>
      <c r="E18" s="282">
        <f t="shared" ref="E18" si="1">SUM(C18:D18)</f>
        <v>40</v>
      </c>
      <c r="F18" s="282">
        <v>625</v>
      </c>
      <c r="G18" s="272" t="s">
        <v>74</v>
      </c>
      <c r="H18" s="273"/>
      <c r="I18" s="274"/>
      <c r="J18" s="190"/>
      <c r="K18" s="190"/>
    </row>
    <row r="19" spans="1:11" s="189" customFormat="1" ht="17.5" customHeight="1">
      <c r="A19" s="279"/>
      <c r="B19" s="245" t="s">
        <v>1057</v>
      </c>
      <c r="C19" s="280"/>
      <c r="D19" s="281"/>
      <c r="E19" s="283"/>
      <c r="F19" s="283"/>
      <c r="G19" s="272"/>
      <c r="H19" s="273"/>
      <c r="I19" s="274"/>
      <c r="J19" s="190"/>
      <c r="K19" s="190"/>
    </row>
    <row r="20" spans="1:11" s="189" customFormat="1" ht="17.5" customHeight="1">
      <c r="A20" s="278" t="s">
        <v>33</v>
      </c>
      <c r="B20" s="246" t="s">
        <v>133</v>
      </c>
      <c r="C20" s="280">
        <f>'1-9'!I48</f>
        <v>19</v>
      </c>
      <c r="D20" s="281">
        <f>'1-9'!O48</f>
        <v>21</v>
      </c>
      <c r="E20" s="282">
        <f>SUM(C20:D20)</f>
        <v>40</v>
      </c>
      <c r="F20" s="282">
        <v>624</v>
      </c>
      <c r="G20" s="269" t="s">
        <v>66</v>
      </c>
      <c r="H20" s="270"/>
      <c r="I20" s="271"/>
      <c r="J20" s="190"/>
    </row>
    <row r="21" spans="1:11" s="189" customFormat="1" ht="17.5" customHeight="1">
      <c r="A21" s="279"/>
      <c r="B21" s="245" t="s">
        <v>44</v>
      </c>
      <c r="C21" s="280"/>
      <c r="D21" s="281"/>
      <c r="E21" s="283"/>
      <c r="F21" s="283"/>
      <c r="G21" s="269"/>
      <c r="H21" s="270"/>
      <c r="I21" s="271"/>
      <c r="J21" s="190"/>
    </row>
    <row r="22" spans="1:11" s="189" customFormat="1" ht="17.5" customHeight="1">
      <c r="A22" s="278" t="s">
        <v>34</v>
      </c>
      <c r="B22" s="247" t="s">
        <v>235</v>
      </c>
      <c r="C22" s="280">
        <f>'1-10'!I48</f>
        <v>19</v>
      </c>
      <c r="D22" s="281">
        <f>'1-10'!O48</f>
        <v>21</v>
      </c>
      <c r="E22" s="282">
        <f t="shared" ref="E22" si="2">SUM(C22:D22)</f>
        <v>40</v>
      </c>
      <c r="F22" s="282">
        <v>623</v>
      </c>
      <c r="G22" s="272" t="s">
        <v>230</v>
      </c>
      <c r="H22" s="273"/>
      <c r="I22" s="274"/>
    </row>
    <row r="23" spans="1:11" s="189" customFormat="1" ht="17.5" customHeight="1" thickBot="1">
      <c r="A23" s="279"/>
      <c r="B23" s="247" t="s">
        <v>236</v>
      </c>
      <c r="C23" s="280"/>
      <c r="D23" s="281"/>
      <c r="E23" s="283"/>
      <c r="F23" s="283"/>
      <c r="G23" s="275"/>
      <c r="H23" s="276"/>
      <c r="I23" s="277"/>
    </row>
    <row r="24" spans="1:11" s="189" customFormat="1" ht="17.5" customHeight="1">
      <c r="A24" s="278" t="s">
        <v>35</v>
      </c>
      <c r="B24" s="246" t="s">
        <v>237</v>
      </c>
      <c r="C24" s="280">
        <f>'1-11'!I48</f>
        <v>19</v>
      </c>
      <c r="D24" s="281">
        <f>'1-11'!O48</f>
        <v>21</v>
      </c>
      <c r="E24" s="282">
        <f t="shared" ref="E24" si="3">SUM(C24:D24)</f>
        <v>40</v>
      </c>
      <c r="F24" s="282">
        <v>622</v>
      </c>
      <c r="G24" s="317"/>
      <c r="H24" s="318"/>
      <c r="I24" s="319"/>
    </row>
    <row r="25" spans="1:11" s="189" customFormat="1" ht="17.5" customHeight="1">
      <c r="A25" s="279"/>
      <c r="B25" s="245" t="s">
        <v>238</v>
      </c>
      <c r="C25" s="280"/>
      <c r="D25" s="281"/>
      <c r="E25" s="283"/>
      <c r="F25" s="283"/>
      <c r="G25" s="317"/>
      <c r="H25" s="318"/>
      <c r="I25" s="319"/>
    </row>
    <row r="26" spans="1:11" s="189" customFormat="1" ht="17.5" customHeight="1">
      <c r="A26" s="278" t="s">
        <v>36</v>
      </c>
      <c r="B26" s="250" t="s">
        <v>239</v>
      </c>
      <c r="C26" s="280">
        <f>'1-12'!I38</f>
        <v>13</v>
      </c>
      <c r="D26" s="281">
        <f>'1-12'!O38</f>
        <v>17</v>
      </c>
      <c r="E26" s="282">
        <f t="shared" si="0"/>
        <v>30</v>
      </c>
      <c r="F26" s="308">
        <v>523</v>
      </c>
      <c r="G26" s="266" t="s">
        <v>31</v>
      </c>
      <c r="H26" s="267"/>
      <c r="I26" s="268"/>
    </row>
    <row r="27" spans="1:11" s="189" customFormat="1" ht="17.5" customHeight="1" thickBot="1">
      <c r="A27" s="284"/>
      <c r="B27" s="251" t="s">
        <v>75</v>
      </c>
      <c r="C27" s="300"/>
      <c r="D27" s="306"/>
      <c r="E27" s="307"/>
      <c r="F27" s="310"/>
      <c r="G27" s="266"/>
      <c r="H27" s="267"/>
      <c r="I27" s="268"/>
    </row>
    <row r="28" spans="1:11" s="189" customFormat="1" ht="17.5" customHeight="1">
      <c r="A28" s="278" t="s">
        <v>124</v>
      </c>
      <c r="B28" s="250" t="s">
        <v>240</v>
      </c>
      <c r="C28" s="280">
        <f>C47</f>
        <v>11</v>
      </c>
      <c r="D28" s="281">
        <f>D47</f>
        <v>29</v>
      </c>
      <c r="E28" s="282">
        <f>SUM(C28:D28)</f>
        <v>40</v>
      </c>
      <c r="F28" s="308">
        <v>621</v>
      </c>
      <c r="G28" s="266">
        <v>45411</v>
      </c>
      <c r="H28" s="267"/>
      <c r="I28" s="268"/>
    </row>
    <row r="29" spans="1:11" s="189" customFormat="1" ht="17.5" customHeight="1" thickBot="1">
      <c r="A29" s="284"/>
      <c r="B29" s="251" t="s">
        <v>241</v>
      </c>
      <c r="C29" s="300"/>
      <c r="D29" s="306"/>
      <c r="E29" s="307"/>
      <c r="F29" s="310"/>
      <c r="G29" s="266"/>
      <c r="H29" s="267"/>
      <c r="I29" s="268"/>
    </row>
    <row r="30" spans="1:11" s="189" customFormat="1" ht="17.5" customHeight="1">
      <c r="A30" s="278" t="s">
        <v>127</v>
      </c>
      <c r="B30" s="250" t="s">
        <v>125</v>
      </c>
      <c r="C30" s="280">
        <f>C48</f>
        <v>0</v>
      </c>
      <c r="D30" s="281">
        <f>D48</f>
        <v>0</v>
      </c>
      <c r="E30" s="282">
        <f>SUM(C30:D30)</f>
        <v>0</v>
      </c>
      <c r="F30" s="308" t="s">
        <v>125</v>
      </c>
      <c r="G30" s="266"/>
      <c r="H30" s="267"/>
      <c r="I30" s="268"/>
    </row>
    <row r="31" spans="1:11" s="189" customFormat="1" ht="17.5" customHeight="1" thickBot="1">
      <c r="A31" s="284"/>
      <c r="B31" s="251" t="s">
        <v>75</v>
      </c>
      <c r="C31" s="300"/>
      <c r="D31" s="306"/>
      <c r="E31" s="307"/>
      <c r="F31" s="310"/>
      <c r="G31" s="266"/>
      <c r="H31" s="267"/>
      <c r="I31" s="268"/>
    </row>
    <row r="32" spans="1:11" s="119" customFormat="1" ht="23.5" customHeight="1" thickBot="1">
      <c r="A32" s="295" t="s">
        <v>29</v>
      </c>
      <c r="B32" s="296"/>
      <c r="C32" s="196">
        <f>SUM(C4:C30)</f>
        <v>205</v>
      </c>
      <c r="D32" s="197">
        <f>SUM(D4:D30)</f>
        <v>283</v>
      </c>
      <c r="E32" s="198">
        <f>SUM(E4:E30)</f>
        <v>488</v>
      </c>
      <c r="F32" s="199"/>
      <c r="G32" s="303"/>
      <c r="H32" s="304"/>
      <c r="I32" s="305"/>
    </row>
    <row r="33" spans="1:7" s="119" customFormat="1" ht="12" customHeight="1"/>
    <row r="34" spans="1:7" hidden="1"/>
    <row r="35" spans="1:7" hidden="1">
      <c r="A35" s="163" t="str">
        <f>A4</f>
        <v>ม.1/1</v>
      </c>
      <c r="B35" s="163"/>
      <c r="C35" s="163">
        <f t="shared" ref="C35:E35" si="4">C4</f>
        <v>17</v>
      </c>
      <c r="D35" s="163">
        <f t="shared" si="4"/>
        <v>13</v>
      </c>
      <c r="E35" s="163">
        <f t="shared" si="4"/>
        <v>30</v>
      </c>
      <c r="F35" s="163">
        <f t="shared" ref="F35" si="5">F4</f>
        <v>633</v>
      </c>
      <c r="G35" s="118">
        <v>30</v>
      </c>
    </row>
    <row r="36" spans="1:7" hidden="1">
      <c r="A36" s="163" t="str">
        <f>A6</f>
        <v>ม.1/2</v>
      </c>
      <c r="B36" s="163"/>
      <c r="C36" s="163">
        <f t="shared" ref="C36:F36" si="6">C6</f>
        <v>17</v>
      </c>
      <c r="D36" s="163">
        <f t="shared" si="6"/>
        <v>19</v>
      </c>
      <c r="E36" s="163">
        <f t="shared" si="6"/>
        <v>36</v>
      </c>
      <c r="F36" s="163">
        <f t="shared" si="6"/>
        <v>634</v>
      </c>
      <c r="G36" s="118">
        <v>36</v>
      </c>
    </row>
    <row r="37" spans="1:7" hidden="1">
      <c r="A37" s="163" t="str">
        <f>A8</f>
        <v>ม.1/3</v>
      </c>
      <c r="B37" s="163"/>
      <c r="C37" s="163">
        <f t="shared" ref="C37:F37" si="7">C8</f>
        <v>14</v>
      </c>
      <c r="D37" s="163">
        <f t="shared" si="7"/>
        <v>22</v>
      </c>
      <c r="E37" s="163">
        <f t="shared" si="7"/>
        <v>36</v>
      </c>
      <c r="F37" s="163">
        <f t="shared" si="7"/>
        <v>635</v>
      </c>
      <c r="G37" s="118">
        <v>36</v>
      </c>
    </row>
    <row r="38" spans="1:7" hidden="1">
      <c r="A38" s="163" t="str">
        <f>A10</f>
        <v>ม.1/4</v>
      </c>
      <c r="B38" s="163"/>
      <c r="C38" s="163">
        <f t="shared" ref="C38:F38" si="8">C10</f>
        <v>15</v>
      </c>
      <c r="D38" s="163">
        <f t="shared" si="8"/>
        <v>21</v>
      </c>
      <c r="E38" s="163">
        <f t="shared" si="8"/>
        <v>36</v>
      </c>
      <c r="F38" s="163">
        <f t="shared" si="8"/>
        <v>636</v>
      </c>
      <c r="G38" s="118">
        <v>36</v>
      </c>
    </row>
    <row r="39" spans="1:7" hidden="1">
      <c r="A39" s="163" t="str">
        <f>A12</f>
        <v>ม.1/5</v>
      </c>
      <c r="B39" s="163"/>
      <c r="C39" s="163">
        <f t="shared" ref="C39:F39" si="9">C12</f>
        <v>14</v>
      </c>
      <c r="D39" s="163">
        <f t="shared" si="9"/>
        <v>26</v>
      </c>
      <c r="E39" s="163">
        <f t="shared" si="9"/>
        <v>40</v>
      </c>
      <c r="F39" s="163">
        <f t="shared" si="9"/>
        <v>637</v>
      </c>
      <c r="G39" s="118">
        <v>40</v>
      </c>
    </row>
    <row r="40" spans="1:7" hidden="1">
      <c r="A40" s="163" t="str">
        <f>A14</f>
        <v>ม.1/6</v>
      </c>
      <c r="B40" s="163"/>
      <c r="C40" s="163">
        <f t="shared" ref="C40:F40" si="10">C14</f>
        <v>13</v>
      </c>
      <c r="D40" s="163">
        <f t="shared" si="10"/>
        <v>27</v>
      </c>
      <c r="E40" s="163">
        <f t="shared" si="10"/>
        <v>40</v>
      </c>
      <c r="F40" s="163">
        <f t="shared" si="10"/>
        <v>627</v>
      </c>
      <c r="G40" s="118">
        <v>40</v>
      </c>
    </row>
    <row r="41" spans="1:7" hidden="1">
      <c r="A41" s="163" t="str">
        <f>A16</f>
        <v>ม.1/7</v>
      </c>
      <c r="B41" s="163"/>
      <c r="C41" s="163">
        <f t="shared" ref="C41:F41" si="11">C16</f>
        <v>18</v>
      </c>
      <c r="D41" s="163">
        <f t="shared" si="11"/>
        <v>22</v>
      </c>
      <c r="E41" s="163">
        <f t="shared" si="11"/>
        <v>40</v>
      </c>
      <c r="F41" s="163">
        <f t="shared" si="11"/>
        <v>626</v>
      </c>
      <c r="G41" s="118">
        <v>40</v>
      </c>
    </row>
    <row r="42" spans="1:7" hidden="1">
      <c r="A42" s="163" t="str">
        <f>A18</f>
        <v>ม.1/8</v>
      </c>
      <c r="B42" s="163"/>
      <c r="C42" s="163">
        <f t="shared" ref="C42:F42" si="12">C18</f>
        <v>16</v>
      </c>
      <c r="D42" s="163">
        <f t="shared" si="12"/>
        <v>24</v>
      </c>
      <c r="E42" s="163">
        <f t="shared" si="12"/>
        <v>40</v>
      </c>
      <c r="F42" s="163">
        <f t="shared" si="12"/>
        <v>625</v>
      </c>
      <c r="G42" s="118">
        <v>40</v>
      </c>
    </row>
    <row r="43" spans="1:7" hidden="1">
      <c r="A43" s="163" t="str">
        <f>A20</f>
        <v>ม.1/9</v>
      </c>
      <c r="B43" s="163"/>
      <c r="C43" s="163">
        <f t="shared" ref="C43:F43" si="13">C20</f>
        <v>19</v>
      </c>
      <c r="D43" s="163">
        <f t="shared" si="13"/>
        <v>21</v>
      </c>
      <c r="E43" s="163">
        <f t="shared" si="13"/>
        <v>40</v>
      </c>
      <c r="F43" s="163">
        <f t="shared" si="13"/>
        <v>624</v>
      </c>
      <c r="G43" s="118">
        <v>40</v>
      </c>
    </row>
    <row r="44" spans="1:7" hidden="1">
      <c r="A44" s="163" t="str">
        <f>A22</f>
        <v>ม.1/10</v>
      </c>
      <c r="B44" s="163"/>
      <c r="C44" s="163">
        <f t="shared" ref="C44:F44" si="14">C22</f>
        <v>19</v>
      </c>
      <c r="D44" s="163">
        <f t="shared" si="14"/>
        <v>21</v>
      </c>
      <c r="E44" s="163">
        <f t="shared" si="14"/>
        <v>40</v>
      </c>
      <c r="F44" s="163">
        <f t="shared" si="14"/>
        <v>623</v>
      </c>
      <c r="G44" s="118">
        <v>40</v>
      </c>
    </row>
    <row r="45" spans="1:7" hidden="1">
      <c r="A45" s="163" t="str">
        <f>A24</f>
        <v>ม.1/11</v>
      </c>
      <c r="B45" s="163"/>
      <c r="C45" s="163">
        <f t="shared" ref="C45:F45" si="15">C24</f>
        <v>19</v>
      </c>
      <c r="D45" s="163">
        <f t="shared" si="15"/>
        <v>21</v>
      </c>
      <c r="E45" s="163">
        <f t="shared" si="15"/>
        <v>40</v>
      </c>
      <c r="F45" s="163">
        <f t="shared" si="15"/>
        <v>622</v>
      </c>
      <c r="G45" s="118">
        <v>40</v>
      </c>
    </row>
    <row r="46" spans="1:7" hidden="1">
      <c r="A46" s="163" t="str">
        <f>A26</f>
        <v>ม.1/12</v>
      </c>
      <c r="B46" s="163"/>
      <c r="C46" s="163">
        <f t="shared" ref="C46:E46" si="16">C26</f>
        <v>13</v>
      </c>
      <c r="D46" s="163">
        <f t="shared" si="16"/>
        <v>17</v>
      </c>
      <c r="E46" s="163">
        <f t="shared" si="16"/>
        <v>30</v>
      </c>
      <c r="F46" s="163">
        <f>F26</f>
        <v>523</v>
      </c>
      <c r="G46" s="118">
        <v>30</v>
      </c>
    </row>
    <row r="47" spans="1:7" hidden="1">
      <c r="A47" s="163" t="str">
        <f>A28</f>
        <v>ม.1/13</v>
      </c>
      <c r="B47" s="163"/>
      <c r="C47" s="163">
        <f>'1-13'!I48</f>
        <v>11</v>
      </c>
      <c r="D47" s="163">
        <f>'1-13'!O48</f>
        <v>29</v>
      </c>
      <c r="E47" s="163">
        <f>'1-13'!E48</f>
        <v>40</v>
      </c>
      <c r="F47" s="163">
        <f>F28</f>
        <v>621</v>
      </c>
      <c r="G47" s="118">
        <v>40</v>
      </c>
    </row>
    <row r="48" spans="1:7" hidden="1">
      <c r="A48" s="163" t="str">
        <f>A30</f>
        <v>ม.1/14</v>
      </c>
      <c r="B48" s="163"/>
      <c r="C48" s="163">
        <f>'1-14'!H38</f>
        <v>0</v>
      </c>
      <c r="D48" s="163">
        <f>'1-14'!O38</f>
        <v>0</v>
      </c>
      <c r="E48" s="163">
        <f>'1-14'!D38</f>
        <v>0</v>
      </c>
      <c r="F48" s="213" t="str">
        <f>F30</f>
        <v>พักการเรียน</v>
      </c>
      <c r="G48" s="118">
        <f>SUM(G35:G47)</f>
        <v>488</v>
      </c>
    </row>
    <row r="49" spans="1:6" hidden="1">
      <c r="A49" s="163" t="str">
        <f>A32</f>
        <v>รวมทั้งหมด</v>
      </c>
      <c r="B49" s="163"/>
      <c r="C49" s="163">
        <f>C32</f>
        <v>205</v>
      </c>
      <c r="D49" s="163">
        <f>D32</f>
        <v>283</v>
      </c>
      <c r="E49" s="163">
        <f>E32</f>
        <v>488</v>
      </c>
      <c r="F49" s="163"/>
    </row>
  </sheetData>
  <mergeCells count="105">
    <mergeCell ref="G28:I29"/>
    <mergeCell ref="A28:A29"/>
    <mergeCell ref="C28:C29"/>
    <mergeCell ref="D28:D29"/>
    <mergeCell ref="E28:E29"/>
    <mergeCell ref="F28:F29"/>
    <mergeCell ref="G30:I31"/>
    <mergeCell ref="A30:A31"/>
    <mergeCell ref="C30:C31"/>
    <mergeCell ref="D30:D31"/>
    <mergeCell ref="E30:E31"/>
    <mergeCell ref="F30:F31"/>
    <mergeCell ref="F6:F7"/>
    <mergeCell ref="F8:F9"/>
    <mergeCell ref="F10:F11"/>
    <mergeCell ref="E12:E13"/>
    <mergeCell ref="E8:E9"/>
    <mergeCell ref="F12:F13"/>
    <mergeCell ref="G6:G7"/>
    <mergeCell ref="G4:G5"/>
    <mergeCell ref="I6:I7"/>
    <mergeCell ref="H6:H7"/>
    <mergeCell ref="H4:H5"/>
    <mergeCell ref="I4:I5"/>
    <mergeCell ref="I8:I9"/>
    <mergeCell ref="G12:G13"/>
    <mergeCell ref="G10:G11"/>
    <mergeCell ref="G8:G9"/>
    <mergeCell ref="H12:H13"/>
    <mergeCell ref="H10:H11"/>
    <mergeCell ref="H8:H9"/>
    <mergeCell ref="I10:I11"/>
    <mergeCell ref="I12:I13"/>
    <mergeCell ref="G32:I32"/>
    <mergeCell ref="D14:D15"/>
    <mergeCell ref="D16:D17"/>
    <mergeCell ref="D26:D27"/>
    <mergeCell ref="E26:E27"/>
    <mergeCell ref="E16:E17"/>
    <mergeCell ref="E14:E15"/>
    <mergeCell ref="D18:D19"/>
    <mergeCell ref="E18:E19"/>
    <mergeCell ref="D22:D23"/>
    <mergeCell ref="E22:E23"/>
    <mergeCell ref="F14:F15"/>
    <mergeCell ref="F16:F17"/>
    <mergeCell ref="F26:F27"/>
    <mergeCell ref="G16:I17"/>
    <mergeCell ref="G18:I19"/>
    <mergeCell ref="G24:I25"/>
    <mergeCell ref="F18:F19"/>
    <mergeCell ref="F22:F23"/>
    <mergeCell ref="E20:E21"/>
    <mergeCell ref="F20:F21"/>
    <mergeCell ref="G14:G15"/>
    <mergeCell ref="H14:H15"/>
    <mergeCell ref="I14:I15"/>
    <mergeCell ref="A32:B32"/>
    <mergeCell ref="A2:A3"/>
    <mergeCell ref="B2:B3"/>
    <mergeCell ref="C2:D2"/>
    <mergeCell ref="E2:E3"/>
    <mergeCell ref="C16:C17"/>
    <mergeCell ref="C26:C27"/>
    <mergeCell ref="A18:A19"/>
    <mergeCell ref="C18:C19"/>
    <mergeCell ref="A22:A23"/>
    <mergeCell ref="C22:C23"/>
    <mergeCell ref="D4:D5"/>
    <mergeCell ref="D6:D7"/>
    <mergeCell ref="D8:D9"/>
    <mergeCell ref="D10:D11"/>
    <mergeCell ref="D12:D13"/>
    <mergeCell ref="A14:A15"/>
    <mergeCell ref="A16:A17"/>
    <mergeCell ref="C4:C5"/>
    <mergeCell ref="C6:C7"/>
    <mergeCell ref="C8:C9"/>
    <mergeCell ref="C10:C11"/>
    <mergeCell ref="C12:C13"/>
    <mergeCell ref="C14:C15"/>
    <mergeCell ref="A1:C1"/>
    <mergeCell ref="G26:I27"/>
    <mergeCell ref="G20:I21"/>
    <mergeCell ref="G22:I23"/>
    <mergeCell ref="A24:A25"/>
    <mergeCell ref="C24:C25"/>
    <mergeCell ref="D24:D25"/>
    <mergeCell ref="E24:E25"/>
    <mergeCell ref="F24:F25"/>
    <mergeCell ref="A26:A27"/>
    <mergeCell ref="A20:A21"/>
    <mergeCell ref="C20:C21"/>
    <mergeCell ref="D20:D21"/>
    <mergeCell ref="G2:I3"/>
    <mergeCell ref="F2:F3"/>
    <mergeCell ref="A4:A5"/>
    <mergeCell ref="A6:A7"/>
    <mergeCell ref="A8:A9"/>
    <mergeCell ref="A10:A11"/>
    <mergeCell ref="A12:A13"/>
    <mergeCell ref="E4:E5"/>
    <mergeCell ref="E6:E7"/>
    <mergeCell ref="E10:E11"/>
    <mergeCell ref="F4:F5"/>
  </mergeCells>
  <phoneticPr fontId="4" type="noConversion"/>
  <printOptions horizontalCentered="1"/>
  <pageMargins left="0.55118110236220474" right="0.35433070866141736" top="0.59055118110236227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zoomScale="130" zoomScaleNormal="130" workbookViewId="0">
      <selection activeCell="AC16" sqref="AC1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ม.1'!B6</f>
        <v>นางรุ่งทิวา  ปันถะ</v>
      </c>
    </row>
    <row r="2" spans="1:25" s="10" customFormat="1" ht="18" customHeight="1">
      <c r="B2" s="103" t="s">
        <v>46</v>
      </c>
      <c r="C2" s="95"/>
      <c r="D2" s="96"/>
      <c r="E2" s="101" t="s">
        <v>53</v>
      </c>
      <c r="M2" s="10" t="s">
        <v>45</v>
      </c>
      <c r="R2" s="10" t="str">
        <f>'ยอด ม.1'!B7</f>
        <v>นางสาวอรอนงค์ เวชจันทร์</v>
      </c>
    </row>
    <row r="3" spans="1:25" s="12" customFormat="1" ht="17.25" customHeight="1">
      <c r="A3" s="13" t="s">
        <v>119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ม.1'!F6</f>
        <v>634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43932</v>
      </c>
      <c r="C7" s="22" t="s">
        <v>67</v>
      </c>
      <c r="D7" s="23" t="s">
        <v>296</v>
      </c>
      <c r="E7" s="23" t="s">
        <v>326</v>
      </c>
      <c r="F7" s="25" t="s">
        <v>21</v>
      </c>
      <c r="G7" s="75"/>
      <c r="H7" s="26"/>
      <c r="I7" s="26"/>
      <c r="J7" s="26"/>
      <c r="K7" s="26"/>
      <c r="L7" s="45"/>
      <c r="M7" s="45"/>
      <c r="N7" s="45"/>
      <c r="O7" s="45"/>
      <c r="P7" s="27"/>
      <c r="Q7" s="27"/>
      <c r="R7" s="27"/>
      <c r="S7" s="27"/>
      <c r="T7" s="27"/>
      <c r="U7" s="27"/>
      <c r="V7" s="27"/>
      <c r="W7" s="27"/>
      <c r="X7" s="26"/>
      <c r="Y7" s="106"/>
    </row>
    <row r="8" spans="1:25" s="2" customFormat="1" ht="16.25" customHeight="1">
      <c r="A8" s="29">
        <v>2</v>
      </c>
      <c r="B8" s="121">
        <v>43933</v>
      </c>
      <c r="C8" s="30" t="s">
        <v>67</v>
      </c>
      <c r="D8" s="31" t="s">
        <v>297</v>
      </c>
      <c r="E8" s="31" t="s">
        <v>327</v>
      </c>
      <c r="F8" s="29" t="s">
        <v>22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</row>
    <row r="9" spans="1:25" s="2" customFormat="1" ht="16.25" customHeight="1">
      <c r="A9" s="29">
        <v>3</v>
      </c>
      <c r="B9" s="121">
        <v>43934</v>
      </c>
      <c r="C9" s="30" t="s">
        <v>67</v>
      </c>
      <c r="D9" s="31" t="s">
        <v>298</v>
      </c>
      <c r="E9" s="31" t="s">
        <v>328</v>
      </c>
      <c r="F9" s="29" t="s">
        <v>23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107"/>
    </row>
    <row r="10" spans="1:25" s="2" customFormat="1" ht="16.25" customHeight="1">
      <c r="A10" s="29">
        <v>4</v>
      </c>
      <c r="B10" s="121">
        <v>43935</v>
      </c>
      <c r="C10" s="30" t="s">
        <v>67</v>
      </c>
      <c r="D10" s="31" t="s">
        <v>299</v>
      </c>
      <c r="E10" s="31" t="s">
        <v>329</v>
      </c>
      <c r="F10" s="29" t="s">
        <v>24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107"/>
    </row>
    <row r="11" spans="1:25" s="2" customFormat="1" ht="16.25" customHeight="1">
      <c r="A11" s="37">
        <v>5</v>
      </c>
      <c r="B11" s="122">
        <v>43936</v>
      </c>
      <c r="C11" s="38" t="s">
        <v>67</v>
      </c>
      <c r="D11" s="39" t="s">
        <v>182</v>
      </c>
      <c r="E11" s="39" t="s">
        <v>330</v>
      </c>
      <c r="F11" s="214" t="s">
        <v>25</v>
      </c>
      <c r="G11" s="144"/>
      <c r="H11" s="43"/>
      <c r="I11" s="43"/>
      <c r="J11" s="43"/>
      <c r="K11" s="43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</row>
    <row r="12" spans="1:25" s="2" customFormat="1" ht="16.25" customHeight="1">
      <c r="A12" s="21">
        <v>6</v>
      </c>
      <c r="B12" s="123">
        <v>43937</v>
      </c>
      <c r="C12" s="22" t="s">
        <v>67</v>
      </c>
      <c r="D12" s="23" t="s">
        <v>300</v>
      </c>
      <c r="E12" s="23" t="s">
        <v>331</v>
      </c>
      <c r="F12" s="25" t="s">
        <v>21</v>
      </c>
      <c r="G12" s="82"/>
      <c r="H12" s="45"/>
      <c r="I12" s="45"/>
      <c r="J12" s="45"/>
      <c r="K12" s="45"/>
      <c r="L12" s="45"/>
      <c r="M12" s="45"/>
      <c r="N12" s="45"/>
      <c r="O12" s="45"/>
      <c r="P12" s="27"/>
      <c r="Q12" s="27"/>
      <c r="R12" s="27"/>
      <c r="S12" s="27"/>
      <c r="T12" s="27"/>
      <c r="U12" s="27"/>
      <c r="V12" s="27"/>
      <c r="W12" s="27"/>
      <c r="X12" s="26"/>
      <c r="Y12" s="106"/>
    </row>
    <row r="13" spans="1:25" s="2" customFormat="1" ht="16.25" customHeight="1">
      <c r="A13" s="29">
        <v>7</v>
      </c>
      <c r="B13" s="121">
        <v>43938</v>
      </c>
      <c r="C13" s="30" t="s">
        <v>67</v>
      </c>
      <c r="D13" s="31" t="s">
        <v>151</v>
      </c>
      <c r="E13" s="31" t="s">
        <v>332</v>
      </c>
      <c r="F13" s="29" t="s">
        <v>22</v>
      </c>
      <c r="G13" s="76"/>
      <c r="H13" s="33"/>
      <c r="I13" s="33"/>
      <c r="J13" s="33"/>
      <c r="K13" s="33"/>
      <c r="L13" s="78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</row>
    <row r="14" spans="1:25" s="2" customFormat="1" ht="16.25" customHeight="1">
      <c r="A14" s="29">
        <v>8</v>
      </c>
      <c r="B14" s="121">
        <v>43939</v>
      </c>
      <c r="C14" s="30" t="s">
        <v>67</v>
      </c>
      <c r="D14" s="31" t="s">
        <v>301</v>
      </c>
      <c r="E14" s="31" t="s">
        <v>333</v>
      </c>
      <c r="F14" s="29" t="s">
        <v>23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</row>
    <row r="15" spans="1:25" s="2" customFormat="1" ht="16.25" customHeight="1">
      <c r="A15" s="29">
        <v>9</v>
      </c>
      <c r="B15" s="121">
        <v>43940</v>
      </c>
      <c r="C15" s="30" t="s">
        <v>67</v>
      </c>
      <c r="D15" s="31" t="s">
        <v>302</v>
      </c>
      <c r="E15" s="31" t="s">
        <v>334</v>
      </c>
      <c r="F15" s="29" t="s">
        <v>24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</row>
    <row r="16" spans="1:25" s="2" customFormat="1" ht="16.25" customHeight="1">
      <c r="A16" s="37">
        <v>10</v>
      </c>
      <c r="B16" s="122">
        <v>43941</v>
      </c>
      <c r="C16" s="38" t="s">
        <v>67</v>
      </c>
      <c r="D16" s="39" t="s">
        <v>303</v>
      </c>
      <c r="E16" s="39" t="s">
        <v>335</v>
      </c>
      <c r="F16" s="214" t="s">
        <v>25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</row>
    <row r="17" spans="1:25" s="2" customFormat="1" ht="16.25" customHeight="1">
      <c r="A17" s="21">
        <v>11</v>
      </c>
      <c r="B17" s="123">
        <v>43942</v>
      </c>
      <c r="C17" s="22" t="s">
        <v>67</v>
      </c>
      <c r="D17" s="23" t="s">
        <v>304</v>
      </c>
      <c r="E17" s="23" t="s">
        <v>336</v>
      </c>
      <c r="F17" s="25" t="s">
        <v>21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</row>
    <row r="18" spans="1:25" s="2" customFormat="1" ht="16.25" customHeight="1">
      <c r="A18" s="29">
        <v>12</v>
      </c>
      <c r="B18" s="121">
        <v>43943</v>
      </c>
      <c r="C18" s="30" t="s">
        <v>67</v>
      </c>
      <c r="D18" s="31" t="s">
        <v>304</v>
      </c>
      <c r="E18" s="31" t="s">
        <v>337</v>
      </c>
      <c r="F18" s="29" t="s">
        <v>22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107"/>
    </row>
    <row r="19" spans="1:25" s="2" customFormat="1" ht="16.25" customHeight="1">
      <c r="A19" s="29">
        <v>13</v>
      </c>
      <c r="B19" s="121">
        <v>43944</v>
      </c>
      <c r="C19" s="30" t="s">
        <v>67</v>
      </c>
      <c r="D19" s="31" t="s">
        <v>305</v>
      </c>
      <c r="E19" s="31" t="s">
        <v>338</v>
      </c>
      <c r="F19" s="29" t="s">
        <v>23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107"/>
    </row>
    <row r="20" spans="1:25" s="2" customFormat="1" ht="16.25" customHeight="1">
      <c r="A20" s="29">
        <v>14</v>
      </c>
      <c r="B20" s="121">
        <v>43945</v>
      </c>
      <c r="C20" s="30" t="s">
        <v>67</v>
      </c>
      <c r="D20" s="31" t="s">
        <v>306</v>
      </c>
      <c r="E20" s="31" t="s">
        <v>339</v>
      </c>
      <c r="F20" s="29" t="s">
        <v>24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</row>
    <row r="21" spans="1:25" s="2" customFormat="1" ht="16.25" customHeight="1">
      <c r="A21" s="37">
        <v>15</v>
      </c>
      <c r="B21" s="122">
        <v>43946</v>
      </c>
      <c r="C21" s="38" t="s">
        <v>67</v>
      </c>
      <c r="D21" s="39" t="s">
        <v>185</v>
      </c>
      <c r="E21" s="39" t="s">
        <v>340</v>
      </c>
      <c r="F21" s="214" t="s">
        <v>25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</row>
    <row r="22" spans="1:25" s="2" customFormat="1" ht="16.25" customHeight="1">
      <c r="A22" s="21">
        <v>16</v>
      </c>
      <c r="B22" s="123">
        <v>43947</v>
      </c>
      <c r="C22" s="22" t="s">
        <v>67</v>
      </c>
      <c r="D22" s="23" t="s">
        <v>307</v>
      </c>
      <c r="E22" s="23" t="s">
        <v>341</v>
      </c>
      <c r="F22" s="25" t="s">
        <v>21</v>
      </c>
      <c r="G22" s="82"/>
      <c r="H22" s="45"/>
      <c r="I22" s="45"/>
      <c r="J22" s="45"/>
      <c r="K22" s="45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106"/>
    </row>
    <row r="23" spans="1:25" s="2" customFormat="1" ht="16.25" customHeight="1">
      <c r="A23" s="29">
        <v>17</v>
      </c>
      <c r="B23" s="121">
        <v>43948</v>
      </c>
      <c r="C23" s="30" t="s">
        <v>67</v>
      </c>
      <c r="D23" s="31" t="s">
        <v>308</v>
      </c>
      <c r="E23" s="31" t="s">
        <v>342</v>
      </c>
      <c r="F23" s="29" t="s">
        <v>22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107"/>
    </row>
    <row r="24" spans="1:25" s="2" customFormat="1" ht="16.25" customHeight="1">
      <c r="A24" s="29">
        <v>18</v>
      </c>
      <c r="B24" s="121">
        <v>43949</v>
      </c>
      <c r="C24" s="30" t="s">
        <v>68</v>
      </c>
      <c r="D24" s="31" t="s">
        <v>217</v>
      </c>
      <c r="E24" s="31" t="s">
        <v>343</v>
      </c>
      <c r="F24" s="29" t="s">
        <v>23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107"/>
    </row>
    <row r="25" spans="1:25" s="2" customFormat="1" ht="16.25" customHeight="1">
      <c r="A25" s="29">
        <v>19</v>
      </c>
      <c r="B25" s="121">
        <v>43950</v>
      </c>
      <c r="C25" s="53" t="s">
        <v>68</v>
      </c>
      <c r="D25" s="31" t="s">
        <v>309</v>
      </c>
      <c r="E25" s="31" t="s">
        <v>344</v>
      </c>
      <c r="F25" s="29" t="s">
        <v>24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</row>
    <row r="26" spans="1:25" s="2" customFormat="1" ht="17" customHeight="1">
      <c r="A26" s="37">
        <v>20</v>
      </c>
      <c r="B26" s="122">
        <v>43951</v>
      </c>
      <c r="C26" s="38" t="s">
        <v>68</v>
      </c>
      <c r="D26" s="39" t="s">
        <v>310</v>
      </c>
      <c r="E26" s="39" t="s">
        <v>345</v>
      </c>
      <c r="F26" s="214" t="s">
        <v>25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</row>
    <row r="27" spans="1:25" s="2" customFormat="1" ht="16.25" customHeight="1">
      <c r="A27" s="21">
        <v>21</v>
      </c>
      <c r="B27" s="123">
        <v>43952</v>
      </c>
      <c r="C27" s="47" t="s">
        <v>68</v>
      </c>
      <c r="D27" s="62" t="s">
        <v>311</v>
      </c>
      <c r="E27" s="62" t="s">
        <v>346</v>
      </c>
      <c r="F27" s="25" t="s">
        <v>21</v>
      </c>
      <c r="G27" s="81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</row>
    <row r="28" spans="1:25" s="2" customFormat="1" ht="16.25" customHeight="1">
      <c r="A28" s="29">
        <v>22</v>
      </c>
      <c r="B28" s="121">
        <v>43953</v>
      </c>
      <c r="C28" s="30" t="s">
        <v>68</v>
      </c>
      <c r="D28" s="31" t="s">
        <v>312</v>
      </c>
      <c r="E28" s="31" t="s">
        <v>347</v>
      </c>
      <c r="F28" s="29" t="s">
        <v>22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107"/>
    </row>
    <row r="29" spans="1:25" s="2" customFormat="1" ht="16.25" customHeight="1">
      <c r="A29" s="29">
        <v>23</v>
      </c>
      <c r="B29" s="121">
        <v>43954</v>
      </c>
      <c r="C29" s="30" t="s">
        <v>68</v>
      </c>
      <c r="D29" s="31" t="s">
        <v>150</v>
      </c>
      <c r="E29" s="31" t="s">
        <v>348</v>
      </c>
      <c r="F29" s="29" t="s">
        <v>23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107"/>
    </row>
    <row r="30" spans="1:25" s="2" customFormat="1" ht="16.25" customHeight="1">
      <c r="A30" s="29">
        <v>24</v>
      </c>
      <c r="B30" s="121">
        <v>43955</v>
      </c>
      <c r="C30" s="30" t="s">
        <v>68</v>
      </c>
      <c r="D30" s="31" t="s">
        <v>313</v>
      </c>
      <c r="E30" s="31" t="s">
        <v>349</v>
      </c>
      <c r="F30" s="29" t="s">
        <v>24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</row>
    <row r="31" spans="1:25" s="2" customFormat="1" ht="16.25" customHeight="1">
      <c r="A31" s="37">
        <v>25</v>
      </c>
      <c r="B31" s="122">
        <v>43956</v>
      </c>
      <c r="C31" s="38" t="s">
        <v>68</v>
      </c>
      <c r="D31" s="39" t="s">
        <v>314</v>
      </c>
      <c r="E31" s="39" t="s">
        <v>350</v>
      </c>
      <c r="F31" s="214" t="s">
        <v>25</v>
      </c>
      <c r="G31" s="77"/>
      <c r="H31" s="41"/>
      <c r="I31" s="41"/>
      <c r="J31" s="41"/>
      <c r="K31" s="41"/>
      <c r="L31" s="41"/>
      <c r="M31" s="41"/>
      <c r="N31" s="41"/>
      <c r="O31" s="41"/>
      <c r="P31" s="42"/>
      <c r="Q31" s="42"/>
      <c r="R31" s="42"/>
      <c r="S31" s="42"/>
      <c r="T31" s="42"/>
      <c r="U31" s="42"/>
      <c r="V31" s="42"/>
      <c r="W31" s="42"/>
      <c r="X31" s="43"/>
      <c r="Y31" s="108"/>
    </row>
    <row r="32" spans="1:25" s="2" customFormat="1" ht="16.25" customHeight="1">
      <c r="A32" s="21">
        <v>26</v>
      </c>
      <c r="B32" s="123">
        <v>43957</v>
      </c>
      <c r="C32" s="22" t="s">
        <v>68</v>
      </c>
      <c r="D32" s="23" t="s">
        <v>315</v>
      </c>
      <c r="E32" s="23" t="s">
        <v>351</v>
      </c>
      <c r="F32" s="25" t="s">
        <v>21</v>
      </c>
      <c r="G32" s="82"/>
      <c r="H32" s="45"/>
      <c r="I32" s="45"/>
      <c r="J32" s="45"/>
      <c r="K32" s="45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</row>
    <row r="33" spans="1:25" s="2" customFormat="1" ht="16.25" customHeight="1">
      <c r="A33" s="29">
        <v>27</v>
      </c>
      <c r="B33" s="121">
        <v>43958</v>
      </c>
      <c r="C33" s="30" t="s">
        <v>68</v>
      </c>
      <c r="D33" s="31" t="s">
        <v>316</v>
      </c>
      <c r="E33" s="31" t="s">
        <v>144</v>
      </c>
      <c r="F33" s="29" t="s">
        <v>22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</row>
    <row r="34" spans="1:25" s="2" customFormat="1" ht="16.25" customHeight="1">
      <c r="A34" s="29">
        <v>28</v>
      </c>
      <c r="B34" s="121">
        <v>43959</v>
      </c>
      <c r="C34" s="30" t="s">
        <v>68</v>
      </c>
      <c r="D34" s="54" t="s">
        <v>317</v>
      </c>
      <c r="E34" s="54" t="s">
        <v>352</v>
      </c>
      <c r="F34" s="29" t="s">
        <v>23</v>
      </c>
      <c r="G34" s="83"/>
      <c r="H34" s="35"/>
      <c r="I34" s="35"/>
      <c r="J34" s="35"/>
      <c r="K34" s="35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</row>
    <row r="35" spans="1:25" s="2" customFormat="1" ht="16.25" customHeight="1">
      <c r="A35" s="29">
        <v>29</v>
      </c>
      <c r="B35" s="121">
        <v>43960</v>
      </c>
      <c r="C35" s="30" t="s">
        <v>68</v>
      </c>
      <c r="D35" s="31" t="s">
        <v>318</v>
      </c>
      <c r="E35" s="31" t="s">
        <v>353</v>
      </c>
      <c r="F35" s="29" t="s">
        <v>24</v>
      </c>
      <c r="G35" s="83"/>
      <c r="H35" s="35"/>
      <c r="I35" s="35"/>
      <c r="J35" s="35"/>
      <c r="K35" s="35"/>
      <c r="L35" s="35"/>
      <c r="M35" s="35"/>
      <c r="N35" s="35"/>
      <c r="O35" s="35"/>
      <c r="P35" s="34"/>
      <c r="Q35" s="34"/>
      <c r="R35" s="34"/>
      <c r="S35" s="34"/>
      <c r="T35" s="34"/>
      <c r="U35" s="34"/>
      <c r="V35" s="34"/>
      <c r="W35" s="34"/>
      <c r="X35" s="35"/>
      <c r="Y35" s="107"/>
    </row>
    <row r="36" spans="1:25" s="2" customFormat="1" ht="17" customHeight="1">
      <c r="A36" s="37">
        <v>30</v>
      </c>
      <c r="B36" s="122">
        <v>43961</v>
      </c>
      <c r="C36" s="38" t="s">
        <v>68</v>
      </c>
      <c r="D36" s="39" t="s">
        <v>319</v>
      </c>
      <c r="E36" s="39" t="s">
        <v>354</v>
      </c>
      <c r="F36" s="214" t="s">
        <v>25</v>
      </c>
      <c r="G36" s="144"/>
      <c r="H36" s="43"/>
      <c r="I36" s="43"/>
      <c r="J36" s="43"/>
      <c r="K36" s="43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</row>
    <row r="37" spans="1:25" s="2" customFormat="1" ht="16.25" customHeight="1">
      <c r="A37" s="21">
        <v>31</v>
      </c>
      <c r="B37" s="123">
        <v>43962</v>
      </c>
      <c r="C37" s="47" t="s">
        <v>68</v>
      </c>
      <c r="D37" s="48" t="s">
        <v>320</v>
      </c>
      <c r="E37" s="48" t="s">
        <v>355</v>
      </c>
      <c r="F37" s="25" t="s">
        <v>21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109"/>
    </row>
    <row r="38" spans="1:25" s="2" customFormat="1" ht="16.25" customHeight="1">
      <c r="A38" s="29">
        <v>32</v>
      </c>
      <c r="B38" s="121">
        <v>43963</v>
      </c>
      <c r="C38" s="30" t="s">
        <v>68</v>
      </c>
      <c r="D38" s="31" t="s">
        <v>321</v>
      </c>
      <c r="E38" s="31" t="s">
        <v>356</v>
      </c>
      <c r="F38" s="29" t="s">
        <v>22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107"/>
    </row>
    <row r="39" spans="1:25" s="2" customFormat="1" ht="16.25" customHeight="1">
      <c r="A39" s="29">
        <v>33</v>
      </c>
      <c r="B39" s="121">
        <v>43964</v>
      </c>
      <c r="C39" s="30" t="s">
        <v>68</v>
      </c>
      <c r="D39" s="46" t="s">
        <v>322</v>
      </c>
      <c r="E39" s="46" t="s">
        <v>357</v>
      </c>
      <c r="F39" s="29" t="s">
        <v>23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107"/>
    </row>
    <row r="40" spans="1:25" s="2" customFormat="1" ht="16.25" customHeight="1">
      <c r="A40" s="29">
        <v>34</v>
      </c>
      <c r="B40" s="121">
        <v>43965</v>
      </c>
      <c r="C40" s="30" t="s">
        <v>68</v>
      </c>
      <c r="D40" s="31" t="s">
        <v>323</v>
      </c>
      <c r="E40" s="31" t="s">
        <v>358</v>
      </c>
      <c r="F40" s="29" t="s">
        <v>24</v>
      </c>
      <c r="G40" s="83"/>
      <c r="H40" s="35"/>
      <c r="I40" s="35"/>
      <c r="J40" s="35"/>
      <c r="K40" s="35"/>
      <c r="L40" s="35"/>
      <c r="M40" s="35"/>
      <c r="N40" s="35"/>
      <c r="O40" s="35"/>
      <c r="P40" s="34"/>
      <c r="Q40" s="34"/>
      <c r="R40" s="34"/>
      <c r="S40" s="34"/>
      <c r="T40" s="34"/>
      <c r="U40" s="34"/>
      <c r="V40" s="34"/>
      <c r="W40" s="34"/>
      <c r="X40" s="35"/>
      <c r="Y40" s="107"/>
    </row>
    <row r="41" spans="1:25" s="2" customFormat="1" ht="16.25" customHeight="1">
      <c r="A41" s="37">
        <v>35</v>
      </c>
      <c r="B41" s="122">
        <v>43966</v>
      </c>
      <c r="C41" s="38" t="s">
        <v>68</v>
      </c>
      <c r="D41" s="39" t="s">
        <v>324</v>
      </c>
      <c r="E41" s="39" t="s">
        <v>223</v>
      </c>
      <c r="F41" s="214" t="s">
        <v>25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108"/>
    </row>
    <row r="42" spans="1:25" s="2" customFormat="1" ht="16.25" customHeight="1">
      <c r="A42" s="203">
        <v>36</v>
      </c>
      <c r="B42" s="233">
        <v>43967</v>
      </c>
      <c r="C42" s="204" t="s">
        <v>68</v>
      </c>
      <c r="D42" s="205" t="s">
        <v>325</v>
      </c>
      <c r="E42" s="205" t="s">
        <v>359</v>
      </c>
      <c r="F42" s="207" t="s">
        <v>21</v>
      </c>
      <c r="G42" s="208"/>
      <c r="H42" s="209"/>
      <c r="I42" s="209"/>
      <c r="J42" s="209"/>
      <c r="K42" s="209"/>
      <c r="L42" s="209"/>
      <c r="M42" s="209"/>
      <c r="N42" s="209"/>
      <c r="O42" s="209"/>
      <c r="P42" s="210"/>
      <c r="Q42" s="210"/>
      <c r="R42" s="210"/>
      <c r="S42" s="210"/>
      <c r="T42" s="210"/>
      <c r="U42" s="210"/>
      <c r="V42" s="210"/>
      <c r="W42" s="210"/>
      <c r="X42" s="211"/>
      <c r="Y42" s="212"/>
    </row>
    <row r="43" spans="1:25" s="2" customFormat="1" ht="6" customHeight="1">
      <c r="A43" s="66"/>
      <c r="B43" s="127"/>
      <c r="C43" s="125"/>
      <c r="D43" s="126"/>
      <c r="E43" s="126"/>
      <c r="F43" s="116"/>
      <c r="G43" s="66"/>
      <c r="H43" s="66"/>
      <c r="I43" s="66"/>
      <c r="J43" s="66"/>
      <c r="K43" s="66"/>
      <c r="L43" s="66"/>
      <c r="M43" s="66"/>
      <c r="N43" s="66"/>
      <c r="O43" s="66"/>
      <c r="P43" s="65"/>
      <c r="Q43" s="65"/>
      <c r="R43" s="65"/>
      <c r="S43" s="65"/>
      <c r="T43" s="65"/>
      <c r="U43" s="65"/>
      <c r="V43" s="65"/>
      <c r="W43" s="65"/>
      <c r="X43" s="116"/>
      <c r="Y43" s="116"/>
    </row>
    <row r="44" spans="1:25" s="2" customFormat="1" ht="16.25" customHeight="1">
      <c r="A44" s="65"/>
      <c r="B44" s="69" t="s">
        <v>32</v>
      </c>
      <c r="C44" s="66"/>
      <c r="E44" s="66">
        <f>I44+O44</f>
        <v>36</v>
      </c>
      <c r="F44" s="67" t="s">
        <v>6</v>
      </c>
      <c r="G44" s="69" t="s">
        <v>11</v>
      </c>
      <c r="H44" s="69"/>
      <c r="I44" s="66">
        <f>COUNTIF($C$7:$C$42,"ช")</f>
        <v>17</v>
      </c>
      <c r="J44" s="65"/>
      <c r="K44" s="68" t="s">
        <v>8</v>
      </c>
      <c r="L44" s="69"/>
      <c r="M44" s="188" t="s">
        <v>7</v>
      </c>
      <c r="N44" s="188"/>
      <c r="O44" s="66">
        <f>COUNTIF($C$7:$C$42,"ญ")</f>
        <v>19</v>
      </c>
      <c r="P44" s="65"/>
      <c r="Q44" s="68" t="s">
        <v>8</v>
      </c>
      <c r="X44" s="65"/>
      <c r="Y44" s="65"/>
    </row>
    <row r="45" spans="1:25" s="91" customFormat="1" ht="16.25" hidden="1" customHeight="1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89" customFormat="1" ht="16.25" hidden="1" customHeight="1">
      <c r="A46" s="85"/>
      <c r="B46" s="85"/>
      <c r="C46" s="84"/>
      <c r="D46" s="162" t="s">
        <v>21</v>
      </c>
      <c r="E46" s="162">
        <f>COUNTIF($F$7:$F$42,"แดง")</f>
        <v>8</v>
      </c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</row>
    <row r="47" spans="1:25" s="89" customFormat="1" ht="16.25" hidden="1" customHeight="1">
      <c r="A47" s="85"/>
      <c r="B47" s="85"/>
      <c r="C47" s="84"/>
      <c r="D47" s="162" t="s">
        <v>22</v>
      </c>
      <c r="E47" s="162">
        <f>COUNTIF($F$7:$F$42,"เหลือง")</f>
        <v>7</v>
      </c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</row>
    <row r="48" spans="1:25" s="89" customFormat="1" ht="16.25" hidden="1" customHeight="1">
      <c r="A48" s="85"/>
      <c r="B48" s="85"/>
      <c r="C48" s="84"/>
      <c r="D48" s="162" t="s">
        <v>23</v>
      </c>
      <c r="E48" s="162">
        <f>COUNTIF($F$7:$F$42,"น้ำเงิน")</f>
        <v>7</v>
      </c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</row>
    <row r="49" spans="1:25" s="89" customFormat="1" ht="16.25" hidden="1" customHeight="1">
      <c r="A49" s="85"/>
      <c r="B49" s="85"/>
      <c r="C49" s="84"/>
      <c r="D49" s="162" t="s">
        <v>24</v>
      </c>
      <c r="E49" s="162">
        <f>COUNTIF($F$7:$F$42,"ม่วง")</f>
        <v>7</v>
      </c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6.25" hidden="1" customHeight="1">
      <c r="A50" s="85"/>
      <c r="B50" s="85"/>
      <c r="C50" s="84"/>
      <c r="D50" s="162" t="s">
        <v>25</v>
      </c>
      <c r="E50" s="162">
        <f>COUNTIF($F$7:$F$42,"ฟ้า")</f>
        <v>7</v>
      </c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6.25" hidden="1" customHeight="1">
      <c r="A51" s="85"/>
      <c r="B51" s="85"/>
      <c r="C51" s="84"/>
      <c r="D51" s="162" t="s">
        <v>5</v>
      </c>
      <c r="E51" s="162">
        <f>SUM(E46:E50)</f>
        <v>36</v>
      </c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ht="16.25" customHeight="1">
      <c r="C52" s="200"/>
      <c r="D52" s="201"/>
      <c r="E52" s="201"/>
    </row>
    <row r="53" spans="1:25" ht="15" customHeight="1">
      <c r="C53" s="200"/>
      <c r="D53" s="201"/>
      <c r="E53" s="201"/>
    </row>
    <row r="54" spans="1:25" ht="15" customHeight="1">
      <c r="C54" s="9"/>
      <c r="D54" s="2"/>
      <c r="E54" s="2"/>
    </row>
    <row r="55" spans="1:25" ht="15" customHeight="1">
      <c r="C55" s="200"/>
      <c r="D55" s="201"/>
      <c r="E55" s="201"/>
    </row>
    <row r="56" spans="1:25" ht="15" customHeight="1">
      <c r="C56" s="200"/>
      <c r="D56" s="201"/>
      <c r="E56" s="201"/>
    </row>
    <row r="57" spans="1:25" ht="15" customHeight="1">
      <c r="C57" s="200"/>
      <c r="D57" s="201"/>
      <c r="E57" s="201"/>
    </row>
    <row r="58" spans="1:25" ht="15" customHeight="1">
      <c r="C58" s="200"/>
      <c r="D58" s="201"/>
      <c r="E58" s="201"/>
    </row>
    <row r="59" spans="1:25" ht="15" customHeight="1">
      <c r="C59" s="200"/>
      <c r="D59" s="201"/>
      <c r="E59" s="201"/>
    </row>
    <row r="60" spans="1:25" ht="15" customHeight="1">
      <c r="C60" s="200"/>
      <c r="D60" s="201"/>
      <c r="E60" s="201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5"/>
  <sheetViews>
    <sheetView zoomScale="130" zoomScaleNormal="130" workbookViewId="0">
      <selection activeCell="AC10" sqref="AC10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ม.1'!B8</f>
        <v>นายธาริต  อ่าวเจริญ</v>
      </c>
    </row>
    <row r="2" spans="1:25" s="10" customFormat="1" ht="18" customHeight="1">
      <c r="B2" s="103" t="s">
        <v>46</v>
      </c>
      <c r="C2" s="95"/>
      <c r="D2" s="96"/>
      <c r="E2" s="101" t="s">
        <v>54</v>
      </c>
      <c r="M2" s="10" t="s">
        <v>45</v>
      </c>
      <c r="R2" s="10" t="str">
        <f>'ยอด ม.1'!B9</f>
        <v>นางชุติมา นามตาปี</v>
      </c>
    </row>
    <row r="3" spans="1:25" s="12" customFormat="1" ht="17.25" customHeight="1">
      <c r="A3" s="13" t="s">
        <v>38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ม.1'!F8</f>
        <v>635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43968</v>
      </c>
      <c r="C7" s="22" t="s">
        <v>67</v>
      </c>
      <c r="D7" s="23" t="s">
        <v>360</v>
      </c>
      <c r="E7" s="24" t="s">
        <v>385</v>
      </c>
      <c r="F7" s="21" t="s">
        <v>22</v>
      </c>
      <c r="G7" s="82"/>
      <c r="H7" s="45"/>
      <c r="I7" s="45"/>
      <c r="J7" s="45"/>
      <c r="K7" s="45"/>
      <c r="L7" s="45"/>
      <c r="M7" s="45"/>
      <c r="N7" s="45"/>
      <c r="O7" s="45"/>
      <c r="P7" s="27"/>
      <c r="Q7" s="27"/>
      <c r="R7" s="27"/>
      <c r="S7" s="27"/>
      <c r="T7" s="27"/>
      <c r="U7" s="27"/>
      <c r="V7" s="27"/>
      <c r="W7" s="27"/>
      <c r="X7" s="26"/>
      <c r="Y7" s="106"/>
    </row>
    <row r="8" spans="1:25" s="2" customFormat="1" ht="16.25" customHeight="1">
      <c r="A8" s="29">
        <v>2</v>
      </c>
      <c r="B8" s="121">
        <v>43969</v>
      </c>
      <c r="C8" s="30" t="s">
        <v>67</v>
      </c>
      <c r="D8" s="31" t="s">
        <v>361</v>
      </c>
      <c r="E8" s="32" t="s">
        <v>386</v>
      </c>
      <c r="F8" s="29" t="s">
        <v>23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</row>
    <row r="9" spans="1:25" s="2" customFormat="1" ht="16.25" customHeight="1">
      <c r="A9" s="29">
        <v>3</v>
      </c>
      <c r="B9" s="121">
        <v>43970</v>
      </c>
      <c r="C9" s="30" t="s">
        <v>67</v>
      </c>
      <c r="D9" s="31" t="s">
        <v>362</v>
      </c>
      <c r="E9" s="32" t="s">
        <v>387</v>
      </c>
      <c r="F9" s="186" t="s">
        <v>24</v>
      </c>
      <c r="G9" s="83"/>
      <c r="H9" s="35"/>
      <c r="I9" s="35"/>
      <c r="J9" s="35"/>
      <c r="K9" s="35"/>
      <c r="L9" s="35"/>
      <c r="M9" s="35"/>
      <c r="N9" s="35"/>
      <c r="O9" s="35"/>
      <c r="P9" s="34"/>
      <c r="Q9" s="34"/>
      <c r="R9" s="34"/>
      <c r="S9" s="34"/>
      <c r="T9" s="34"/>
      <c r="U9" s="34"/>
      <c r="V9" s="34"/>
      <c r="W9" s="34"/>
      <c r="X9" s="35"/>
      <c r="Y9" s="107"/>
    </row>
    <row r="10" spans="1:25" s="2" customFormat="1" ht="16.25" customHeight="1">
      <c r="A10" s="29">
        <v>4</v>
      </c>
      <c r="B10" s="121">
        <v>43971</v>
      </c>
      <c r="C10" s="30" t="s">
        <v>67</v>
      </c>
      <c r="D10" s="31" t="s">
        <v>363</v>
      </c>
      <c r="E10" s="32" t="s">
        <v>388</v>
      </c>
      <c r="F10" s="29" t="s">
        <v>25</v>
      </c>
      <c r="G10" s="76"/>
      <c r="H10" s="33"/>
      <c r="I10" s="33"/>
      <c r="J10" s="33"/>
      <c r="K10" s="33"/>
      <c r="L10" s="35"/>
      <c r="M10" s="35"/>
      <c r="N10" s="35"/>
      <c r="O10" s="35"/>
      <c r="P10" s="34"/>
      <c r="Q10" s="34"/>
      <c r="R10" s="34"/>
      <c r="S10" s="34"/>
      <c r="T10" s="34"/>
      <c r="U10" s="34"/>
      <c r="V10" s="34"/>
      <c r="W10" s="34"/>
      <c r="X10" s="35"/>
      <c r="Y10" s="107"/>
    </row>
    <row r="11" spans="1:25" s="2" customFormat="1" ht="16.25" customHeight="1">
      <c r="A11" s="37">
        <v>5</v>
      </c>
      <c r="B11" s="122">
        <v>43972</v>
      </c>
      <c r="C11" s="38" t="s">
        <v>67</v>
      </c>
      <c r="D11" s="39" t="s">
        <v>364</v>
      </c>
      <c r="E11" s="40" t="s">
        <v>353</v>
      </c>
      <c r="F11" s="37" t="s">
        <v>21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</row>
    <row r="12" spans="1:25" s="2" customFormat="1" ht="16.25" customHeight="1">
      <c r="A12" s="21">
        <v>6</v>
      </c>
      <c r="B12" s="123">
        <v>43973</v>
      </c>
      <c r="C12" s="22" t="s">
        <v>67</v>
      </c>
      <c r="D12" s="23" t="s">
        <v>365</v>
      </c>
      <c r="E12" s="24" t="s">
        <v>156</v>
      </c>
      <c r="F12" s="21" t="s">
        <v>22</v>
      </c>
      <c r="G12" s="82"/>
      <c r="H12" s="45"/>
      <c r="I12" s="45"/>
      <c r="J12" s="45"/>
      <c r="K12" s="45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106"/>
    </row>
    <row r="13" spans="1:25" s="2" customFormat="1" ht="16.25" customHeight="1">
      <c r="A13" s="29">
        <v>7</v>
      </c>
      <c r="B13" s="121">
        <v>43974</v>
      </c>
      <c r="C13" s="30" t="s">
        <v>67</v>
      </c>
      <c r="D13" s="31" t="s">
        <v>366</v>
      </c>
      <c r="E13" s="32" t="s">
        <v>168</v>
      </c>
      <c r="F13" s="29" t="s">
        <v>23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</row>
    <row r="14" spans="1:25" s="2" customFormat="1" ht="16.25" customHeight="1">
      <c r="A14" s="29">
        <v>8</v>
      </c>
      <c r="B14" s="121">
        <v>43975</v>
      </c>
      <c r="C14" s="30" t="s">
        <v>67</v>
      </c>
      <c r="D14" s="31" t="s">
        <v>367</v>
      </c>
      <c r="E14" s="32" t="s">
        <v>389</v>
      </c>
      <c r="F14" s="186" t="s">
        <v>24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</row>
    <row r="15" spans="1:25" s="2" customFormat="1" ht="16.25" customHeight="1">
      <c r="A15" s="29">
        <v>9</v>
      </c>
      <c r="B15" s="121">
        <v>43976</v>
      </c>
      <c r="C15" s="30" t="s">
        <v>67</v>
      </c>
      <c r="D15" s="31" t="s">
        <v>368</v>
      </c>
      <c r="E15" s="32" t="s">
        <v>390</v>
      </c>
      <c r="F15" s="29" t="s">
        <v>25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</row>
    <row r="16" spans="1:25" s="2" customFormat="1" ht="16.25" customHeight="1">
      <c r="A16" s="37">
        <v>10</v>
      </c>
      <c r="B16" s="122">
        <v>43977</v>
      </c>
      <c r="C16" s="38" t="s">
        <v>67</v>
      </c>
      <c r="D16" s="39" t="s">
        <v>193</v>
      </c>
      <c r="E16" s="40" t="s">
        <v>202</v>
      </c>
      <c r="F16" s="37" t="s">
        <v>21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</row>
    <row r="17" spans="1:25" s="2" customFormat="1" ht="16.25" customHeight="1">
      <c r="A17" s="21">
        <v>11</v>
      </c>
      <c r="B17" s="123">
        <v>43978</v>
      </c>
      <c r="C17" s="22" t="s">
        <v>67</v>
      </c>
      <c r="D17" s="215" t="s">
        <v>369</v>
      </c>
      <c r="E17" s="24" t="s">
        <v>391</v>
      </c>
      <c r="F17" s="21" t="s">
        <v>22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</row>
    <row r="18" spans="1:25" s="2" customFormat="1" ht="16.25" customHeight="1">
      <c r="A18" s="29">
        <v>12</v>
      </c>
      <c r="B18" s="121">
        <v>43979</v>
      </c>
      <c r="C18" s="30" t="s">
        <v>67</v>
      </c>
      <c r="D18" s="31" t="s">
        <v>370</v>
      </c>
      <c r="E18" s="32" t="s">
        <v>191</v>
      </c>
      <c r="F18" s="29" t="s">
        <v>23</v>
      </c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107"/>
    </row>
    <row r="19" spans="1:25" s="2" customFormat="1" ht="16.25" customHeight="1">
      <c r="A19" s="29">
        <v>13</v>
      </c>
      <c r="B19" s="121">
        <v>43980</v>
      </c>
      <c r="C19" s="30" t="s">
        <v>67</v>
      </c>
      <c r="D19" s="31" t="s">
        <v>176</v>
      </c>
      <c r="E19" s="32" t="s">
        <v>392</v>
      </c>
      <c r="F19" s="186" t="s">
        <v>24</v>
      </c>
      <c r="G19" s="83"/>
      <c r="H19" s="35"/>
      <c r="I19" s="35"/>
      <c r="J19" s="35"/>
      <c r="K19" s="35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107"/>
    </row>
    <row r="20" spans="1:25" s="2" customFormat="1" ht="16.25" customHeight="1">
      <c r="A20" s="29">
        <v>14</v>
      </c>
      <c r="B20" s="121">
        <v>43981</v>
      </c>
      <c r="C20" s="30" t="s">
        <v>67</v>
      </c>
      <c r="D20" s="31" t="s">
        <v>143</v>
      </c>
      <c r="E20" s="32" t="s">
        <v>393</v>
      </c>
      <c r="F20" s="29" t="s">
        <v>25</v>
      </c>
      <c r="G20" s="83"/>
      <c r="H20" s="35"/>
      <c r="I20" s="35"/>
      <c r="J20" s="35"/>
      <c r="K20" s="35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</row>
    <row r="21" spans="1:25" s="2" customFormat="1" ht="16.25" customHeight="1">
      <c r="A21" s="37">
        <v>15</v>
      </c>
      <c r="B21" s="122">
        <v>43982</v>
      </c>
      <c r="C21" s="38" t="s">
        <v>68</v>
      </c>
      <c r="D21" s="39" t="s">
        <v>371</v>
      </c>
      <c r="E21" s="40" t="s">
        <v>394</v>
      </c>
      <c r="F21" s="37" t="s">
        <v>21</v>
      </c>
      <c r="G21" s="77"/>
      <c r="H21" s="41"/>
      <c r="I21" s="41"/>
      <c r="J21" s="41"/>
      <c r="K21" s="41"/>
      <c r="L21" s="216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</row>
    <row r="22" spans="1:25" s="2" customFormat="1" ht="16.25" customHeight="1">
      <c r="A22" s="21">
        <v>16</v>
      </c>
      <c r="B22" s="123">
        <v>43983</v>
      </c>
      <c r="C22" s="22" t="s">
        <v>68</v>
      </c>
      <c r="D22" s="23" t="s">
        <v>372</v>
      </c>
      <c r="E22" s="24" t="s">
        <v>395</v>
      </c>
      <c r="F22" s="21" t="s">
        <v>22</v>
      </c>
      <c r="G22" s="75"/>
      <c r="H22" s="26"/>
      <c r="I22" s="26"/>
      <c r="J22" s="26"/>
      <c r="K22" s="26"/>
      <c r="L22" s="26"/>
      <c r="M22" s="26"/>
      <c r="N22" s="26"/>
      <c r="O22" s="26"/>
      <c r="P22" s="27"/>
      <c r="Q22" s="27"/>
      <c r="R22" s="27"/>
      <c r="S22" s="27"/>
      <c r="T22" s="27"/>
      <c r="U22" s="27"/>
      <c r="V22" s="27"/>
      <c r="W22" s="27"/>
      <c r="X22" s="26"/>
      <c r="Y22" s="106"/>
    </row>
    <row r="23" spans="1:25" s="2" customFormat="1" ht="16.25" customHeight="1">
      <c r="A23" s="29">
        <v>17</v>
      </c>
      <c r="B23" s="121">
        <v>43984</v>
      </c>
      <c r="C23" s="30" t="s">
        <v>68</v>
      </c>
      <c r="D23" s="31" t="s">
        <v>373</v>
      </c>
      <c r="E23" s="32" t="s">
        <v>396</v>
      </c>
      <c r="F23" s="29" t="s">
        <v>23</v>
      </c>
      <c r="G23" s="76"/>
      <c r="H23" s="33"/>
      <c r="I23" s="33"/>
      <c r="J23" s="33"/>
      <c r="K23" s="33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5"/>
      <c r="Y23" s="107"/>
    </row>
    <row r="24" spans="1:25" s="2" customFormat="1" ht="16.25" customHeight="1">
      <c r="A24" s="29">
        <v>18</v>
      </c>
      <c r="B24" s="121">
        <v>43985</v>
      </c>
      <c r="C24" s="30" t="s">
        <v>68</v>
      </c>
      <c r="D24" s="31" t="s">
        <v>171</v>
      </c>
      <c r="E24" s="32" t="s">
        <v>397</v>
      </c>
      <c r="F24" s="186" t="s">
        <v>24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107"/>
    </row>
    <row r="25" spans="1:25" s="2" customFormat="1" ht="16.25" customHeight="1">
      <c r="A25" s="29">
        <v>19</v>
      </c>
      <c r="B25" s="121">
        <v>43986</v>
      </c>
      <c r="C25" s="30" t="s">
        <v>68</v>
      </c>
      <c r="D25" s="31" t="s">
        <v>374</v>
      </c>
      <c r="E25" s="32" t="s">
        <v>398</v>
      </c>
      <c r="F25" s="29" t="s">
        <v>25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</row>
    <row r="26" spans="1:25" s="2" customFormat="1" ht="17" customHeight="1">
      <c r="A26" s="37">
        <v>20</v>
      </c>
      <c r="B26" s="122">
        <v>43987</v>
      </c>
      <c r="C26" s="38" t="s">
        <v>68</v>
      </c>
      <c r="D26" s="147" t="s">
        <v>375</v>
      </c>
      <c r="E26" s="143" t="s">
        <v>399</v>
      </c>
      <c r="F26" s="37" t="s">
        <v>21</v>
      </c>
      <c r="G26" s="144"/>
      <c r="H26" s="43"/>
      <c r="I26" s="43"/>
      <c r="J26" s="43"/>
      <c r="K26" s="43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</row>
    <row r="27" spans="1:25" s="2" customFormat="1" ht="16.25" customHeight="1">
      <c r="A27" s="21">
        <v>21</v>
      </c>
      <c r="B27" s="123">
        <v>43988</v>
      </c>
      <c r="C27" s="47" t="s">
        <v>68</v>
      </c>
      <c r="D27" s="62" t="s">
        <v>312</v>
      </c>
      <c r="E27" s="63" t="s">
        <v>400</v>
      </c>
      <c r="F27" s="21" t="s">
        <v>22</v>
      </c>
      <c r="G27" s="81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</row>
    <row r="28" spans="1:25" s="2" customFormat="1" ht="16.25" customHeight="1">
      <c r="A28" s="29">
        <v>22</v>
      </c>
      <c r="B28" s="121">
        <v>43989</v>
      </c>
      <c r="C28" s="30" t="s">
        <v>68</v>
      </c>
      <c r="D28" s="31" t="s">
        <v>178</v>
      </c>
      <c r="E28" s="32" t="s">
        <v>401</v>
      </c>
      <c r="F28" s="29" t="s">
        <v>23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107"/>
    </row>
    <row r="29" spans="1:25" s="2" customFormat="1" ht="16.25" customHeight="1">
      <c r="A29" s="29">
        <v>23</v>
      </c>
      <c r="B29" s="121">
        <v>43990</v>
      </c>
      <c r="C29" s="30" t="s">
        <v>68</v>
      </c>
      <c r="D29" s="31" t="s">
        <v>184</v>
      </c>
      <c r="E29" s="32" t="s">
        <v>402</v>
      </c>
      <c r="F29" s="186" t="s">
        <v>24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107"/>
    </row>
    <row r="30" spans="1:25" s="2" customFormat="1" ht="16.25" customHeight="1">
      <c r="A30" s="29">
        <v>24</v>
      </c>
      <c r="B30" s="121">
        <v>43991</v>
      </c>
      <c r="C30" s="53" t="s">
        <v>68</v>
      </c>
      <c r="D30" s="31" t="s">
        <v>376</v>
      </c>
      <c r="E30" s="32" t="s">
        <v>403</v>
      </c>
      <c r="F30" s="29" t="s">
        <v>25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</row>
    <row r="31" spans="1:25" s="2" customFormat="1" ht="16.25" customHeight="1">
      <c r="A31" s="37">
        <v>25</v>
      </c>
      <c r="B31" s="122">
        <v>43992</v>
      </c>
      <c r="C31" s="56" t="s">
        <v>68</v>
      </c>
      <c r="D31" s="57" t="s">
        <v>377</v>
      </c>
      <c r="E31" s="58" t="s">
        <v>404</v>
      </c>
      <c r="F31" s="37" t="s">
        <v>21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110"/>
    </row>
    <row r="32" spans="1:25" s="2" customFormat="1" ht="16.25" customHeight="1">
      <c r="A32" s="21">
        <v>26</v>
      </c>
      <c r="B32" s="123">
        <v>43993</v>
      </c>
      <c r="C32" s="22" t="s">
        <v>68</v>
      </c>
      <c r="D32" s="23" t="s">
        <v>378</v>
      </c>
      <c r="E32" s="24" t="s">
        <v>405</v>
      </c>
      <c r="F32" s="21" t="s">
        <v>22</v>
      </c>
      <c r="G32" s="82"/>
      <c r="H32" s="45"/>
      <c r="I32" s="45"/>
      <c r="J32" s="45"/>
      <c r="K32" s="45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</row>
    <row r="33" spans="1:25" s="2" customFormat="1" ht="16.25" customHeight="1">
      <c r="A33" s="29">
        <v>27</v>
      </c>
      <c r="B33" s="121">
        <v>43994</v>
      </c>
      <c r="C33" s="30" t="s">
        <v>68</v>
      </c>
      <c r="D33" s="31" t="s">
        <v>379</v>
      </c>
      <c r="E33" s="32" t="s">
        <v>406</v>
      </c>
      <c r="F33" s="29" t="s">
        <v>23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</row>
    <row r="34" spans="1:25" s="2" customFormat="1" ht="16.25" customHeight="1">
      <c r="A34" s="29">
        <v>28</v>
      </c>
      <c r="B34" s="121">
        <v>43995</v>
      </c>
      <c r="C34" s="30" t="s">
        <v>68</v>
      </c>
      <c r="D34" s="31" t="s">
        <v>213</v>
      </c>
      <c r="E34" s="32" t="s">
        <v>407</v>
      </c>
      <c r="F34" s="186" t="s">
        <v>24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</row>
    <row r="35" spans="1:25" s="2" customFormat="1" ht="16.25" customHeight="1">
      <c r="A35" s="29">
        <v>29</v>
      </c>
      <c r="B35" s="121">
        <v>43996</v>
      </c>
      <c r="C35" s="30" t="s">
        <v>68</v>
      </c>
      <c r="D35" s="31" t="s">
        <v>380</v>
      </c>
      <c r="E35" s="32" t="s">
        <v>408</v>
      </c>
      <c r="F35" s="29" t="s">
        <v>25</v>
      </c>
      <c r="G35" s="83"/>
      <c r="H35" s="35"/>
      <c r="I35" s="35"/>
      <c r="J35" s="35"/>
      <c r="K35" s="35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107"/>
    </row>
    <row r="36" spans="1:25" s="2" customFormat="1" ht="16" customHeight="1">
      <c r="A36" s="37">
        <v>30</v>
      </c>
      <c r="B36" s="122">
        <v>43997</v>
      </c>
      <c r="C36" s="38" t="s">
        <v>68</v>
      </c>
      <c r="D36" s="39" t="s">
        <v>208</v>
      </c>
      <c r="E36" s="40" t="s">
        <v>677</v>
      </c>
      <c r="F36" s="37" t="s">
        <v>21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</row>
    <row r="37" spans="1:25" s="2" customFormat="1" ht="16.25" customHeight="1">
      <c r="A37" s="21">
        <v>31</v>
      </c>
      <c r="B37" s="123">
        <v>43998</v>
      </c>
      <c r="C37" s="47" t="s">
        <v>68</v>
      </c>
      <c r="D37" s="62" t="s">
        <v>381</v>
      </c>
      <c r="E37" s="63" t="s">
        <v>159</v>
      </c>
      <c r="F37" s="21" t="s">
        <v>22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109"/>
    </row>
    <row r="38" spans="1:25" s="2" customFormat="1" ht="16.25" customHeight="1">
      <c r="A38" s="29">
        <v>32</v>
      </c>
      <c r="B38" s="121">
        <v>43999</v>
      </c>
      <c r="C38" s="30" t="s">
        <v>68</v>
      </c>
      <c r="D38" s="31" t="s">
        <v>382</v>
      </c>
      <c r="E38" s="32" t="s">
        <v>409</v>
      </c>
      <c r="F38" s="29" t="s">
        <v>23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107"/>
    </row>
    <row r="39" spans="1:25" s="2" customFormat="1" ht="16.25" customHeight="1">
      <c r="A39" s="29">
        <v>33</v>
      </c>
      <c r="B39" s="121">
        <v>44000</v>
      </c>
      <c r="C39" s="30" t="s">
        <v>68</v>
      </c>
      <c r="D39" s="54" t="s">
        <v>215</v>
      </c>
      <c r="E39" s="55" t="s">
        <v>410</v>
      </c>
      <c r="F39" s="186" t="s">
        <v>24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107"/>
    </row>
    <row r="40" spans="1:25" s="2" customFormat="1" ht="16.25" customHeight="1">
      <c r="A40" s="29">
        <v>34</v>
      </c>
      <c r="B40" s="121">
        <v>44001</v>
      </c>
      <c r="C40" s="30" t="s">
        <v>68</v>
      </c>
      <c r="D40" s="31" t="s">
        <v>383</v>
      </c>
      <c r="E40" s="32" t="s">
        <v>411</v>
      </c>
      <c r="F40" s="29" t="s">
        <v>25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107"/>
    </row>
    <row r="41" spans="1:25" s="2" customFormat="1" ht="15.75" customHeight="1">
      <c r="A41" s="37">
        <v>35</v>
      </c>
      <c r="B41" s="122">
        <v>44002</v>
      </c>
      <c r="C41" s="38" t="s">
        <v>68</v>
      </c>
      <c r="D41" s="39" t="s">
        <v>384</v>
      </c>
      <c r="E41" s="40" t="s">
        <v>196</v>
      </c>
      <c r="F41" s="37" t="s">
        <v>21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108"/>
    </row>
    <row r="42" spans="1:25" s="2" customFormat="1" ht="16.25" customHeight="1">
      <c r="A42" s="203">
        <v>36</v>
      </c>
      <c r="B42" s="233">
        <v>44003</v>
      </c>
      <c r="C42" s="204" t="s">
        <v>68</v>
      </c>
      <c r="D42" s="205" t="s">
        <v>209</v>
      </c>
      <c r="E42" s="206" t="s">
        <v>167</v>
      </c>
      <c r="F42" s="203" t="s">
        <v>22</v>
      </c>
      <c r="G42" s="208"/>
      <c r="H42" s="209"/>
      <c r="I42" s="209"/>
      <c r="J42" s="209"/>
      <c r="K42" s="209"/>
      <c r="L42" s="209"/>
      <c r="M42" s="209"/>
      <c r="N42" s="209"/>
      <c r="O42" s="209"/>
      <c r="P42" s="210"/>
      <c r="Q42" s="210"/>
      <c r="R42" s="210"/>
      <c r="S42" s="210"/>
      <c r="T42" s="210"/>
      <c r="U42" s="210"/>
      <c r="V42" s="210"/>
      <c r="W42" s="210"/>
      <c r="X42" s="211"/>
      <c r="Y42" s="212"/>
    </row>
    <row r="43" spans="1:25" s="2" customFormat="1" ht="6" customHeight="1">
      <c r="A43" s="66"/>
      <c r="B43" s="112"/>
      <c r="C43" s="113"/>
      <c r="D43" s="114"/>
      <c r="E43" s="115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5"/>
      <c r="Q43" s="65"/>
      <c r="R43" s="65"/>
      <c r="S43" s="65"/>
      <c r="T43" s="65"/>
      <c r="U43" s="65"/>
      <c r="V43" s="65"/>
      <c r="W43" s="65"/>
      <c r="X43" s="116"/>
      <c r="Y43" s="116"/>
    </row>
    <row r="44" spans="1:25" s="2" customFormat="1" ht="16.25" customHeight="1">
      <c r="A44" s="65"/>
      <c r="B44" s="69" t="s">
        <v>32</v>
      </c>
      <c r="C44" s="66"/>
      <c r="E44" s="66">
        <f>I44+O44</f>
        <v>36</v>
      </c>
      <c r="F44" s="67" t="s">
        <v>6</v>
      </c>
      <c r="G44" s="202" t="s">
        <v>11</v>
      </c>
      <c r="H44" s="69"/>
      <c r="I44" s="66">
        <f>COUNTIF($C$7:$C$42,"ช")</f>
        <v>14</v>
      </c>
      <c r="J44" s="65"/>
      <c r="K44" s="68" t="s">
        <v>8</v>
      </c>
      <c r="L44" s="69"/>
      <c r="M44" s="202" t="s">
        <v>7</v>
      </c>
      <c r="N44" s="188"/>
      <c r="O44" s="66">
        <f>COUNTIF($C$7:$C$42,"ญ")</f>
        <v>22</v>
      </c>
      <c r="P44" s="65"/>
      <c r="Q44" s="68" t="s">
        <v>8</v>
      </c>
      <c r="X44" s="65"/>
      <c r="Y44" s="65"/>
    </row>
    <row r="45" spans="1:25" s="91" customFormat="1" ht="17" hidden="1" customHeight="1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89" customFormat="1" ht="15" hidden="1" customHeight="1">
      <c r="A46" s="85"/>
      <c r="B46" s="84"/>
      <c r="C46" s="85"/>
      <c r="D46" s="162" t="s">
        <v>21</v>
      </c>
      <c r="E46" s="162">
        <f>COUNTIF($F$7:$F$42,"แดง")</f>
        <v>7</v>
      </c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</row>
    <row r="47" spans="1:25" s="89" customFormat="1" ht="15" hidden="1" customHeight="1">
      <c r="A47" s="85"/>
      <c r="B47" s="84"/>
      <c r="C47" s="85"/>
      <c r="D47" s="162" t="s">
        <v>22</v>
      </c>
      <c r="E47" s="162">
        <f>COUNTIF($F$7:$F$42,"เหลือง")</f>
        <v>8</v>
      </c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</row>
    <row r="48" spans="1:25" s="89" customFormat="1" ht="15" hidden="1" customHeight="1">
      <c r="A48" s="85"/>
      <c r="B48" s="84"/>
      <c r="C48" s="85"/>
      <c r="D48" s="162" t="s">
        <v>23</v>
      </c>
      <c r="E48" s="162">
        <f>COUNTIF($F$7:$F$42,"น้ำเงิน")</f>
        <v>7</v>
      </c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</row>
    <row r="49" spans="1:25" s="89" customFormat="1" ht="15" hidden="1" customHeight="1">
      <c r="A49" s="85"/>
      <c r="B49" s="84"/>
      <c r="C49" s="85"/>
      <c r="D49" s="162" t="s">
        <v>24</v>
      </c>
      <c r="E49" s="162">
        <f>COUNTIF($F$7:$F$42,"ม่วง")</f>
        <v>7</v>
      </c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25</v>
      </c>
      <c r="E50" s="162">
        <f>COUNTIF($F$7:$F$42,"ฟ้า")</f>
        <v>7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5</v>
      </c>
      <c r="E51" s="162">
        <f>SUM(E46:E50)</f>
        <v>36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B52" s="86"/>
      <c r="C52" s="87"/>
      <c r="D52" s="88"/>
      <c r="E52" s="88"/>
    </row>
    <row r="53" spans="1:25" s="89" customFormat="1" ht="15" customHeight="1">
      <c r="B53" s="86"/>
      <c r="C53" s="87"/>
      <c r="D53" s="88"/>
      <c r="E53" s="88"/>
    </row>
    <row r="54" spans="1:25" ht="15" customHeight="1">
      <c r="B54" s="153"/>
      <c r="C54" s="155"/>
      <c r="D54" s="156"/>
      <c r="E54" s="156"/>
      <c r="F54" s="152"/>
      <c r="G54" s="152"/>
      <c r="H54" s="152"/>
      <c r="I54" s="152"/>
      <c r="J54" s="89"/>
      <c r="K54" s="89"/>
    </row>
    <row r="55" spans="1:25" ht="15" customHeight="1">
      <c r="B55" s="153"/>
      <c r="C55" s="154"/>
      <c r="D55" s="70"/>
      <c r="E55" s="70"/>
      <c r="F55" s="152"/>
      <c r="G55" s="152"/>
      <c r="H55" s="152"/>
      <c r="I55" s="152"/>
    </row>
  </sheetData>
  <sortState xmlns:xlrd2="http://schemas.microsoft.com/office/spreadsheetml/2017/richdata2" ref="C59:E60">
    <sortCondition ref="D59:D60"/>
    <sortCondition ref="E59:E60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2"/>
  <sheetViews>
    <sheetView zoomScale="130" zoomScaleNormal="130" workbookViewId="0">
      <selection activeCell="AB10" sqref="AB10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ม.1'!B10</f>
        <v>นางสาวณัฐกานต์  พลรักษา</v>
      </c>
    </row>
    <row r="2" spans="1:25" s="10" customFormat="1" ht="18" customHeight="1">
      <c r="B2" s="103" t="s">
        <v>46</v>
      </c>
      <c r="C2" s="95"/>
      <c r="D2" s="96"/>
      <c r="E2" s="101" t="s">
        <v>55</v>
      </c>
      <c r="M2" s="10" t="s">
        <v>45</v>
      </c>
      <c r="R2" s="10" t="str">
        <f>'ยอด ม.1'!B11</f>
        <v>นางสาวพิมพ์ชนก ชูมณี</v>
      </c>
    </row>
    <row r="3" spans="1:25" s="12" customFormat="1" ht="17.25" customHeight="1">
      <c r="A3" s="13" t="s">
        <v>38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ม.1'!F10</f>
        <v>636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44004</v>
      </c>
      <c r="C7" s="22" t="s">
        <v>67</v>
      </c>
      <c r="D7" s="23" t="s">
        <v>412</v>
      </c>
      <c r="E7" s="24" t="s">
        <v>443</v>
      </c>
      <c r="F7" s="25" t="s">
        <v>23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106"/>
    </row>
    <row r="8" spans="1:25" s="2" customFormat="1" ht="16.25" customHeight="1">
      <c r="A8" s="29">
        <v>2</v>
      </c>
      <c r="B8" s="121">
        <v>44005</v>
      </c>
      <c r="C8" s="30" t="s">
        <v>67</v>
      </c>
      <c r="D8" s="31" t="s">
        <v>413</v>
      </c>
      <c r="E8" s="32" t="s">
        <v>444</v>
      </c>
      <c r="F8" s="29" t="s">
        <v>24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</row>
    <row r="9" spans="1:25" s="2" customFormat="1" ht="16.25" customHeight="1">
      <c r="A9" s="29">
        <v>3</v>
      </c>
      <c r="B9" s="121">
        <v>44006</v>
      </c>
      <c r="C9" s="30" t="s">
        <v>67</v>
      </c>
      <c r="D9" s="31" t="s">
        <v>414</v>
      </c>
      <c r="E9" s="32" t="s">
        <v>445</v>
      </c>
      <c r="F9" s="29" t="s">
        <v>25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107"/>
    </row>
    <row r="10" spans="1:25" s="2" customFormat="1" ht="16.25" customHeight="1">
      <c r="A10" s="29">
        <v>4</v>
      </c>
      <c r="B10" s="121">
        <v>44007</v>
      </c>
      <c r="C10" s="30" t="s">
        <v>67</v>
      </c>
      <c r="D10" s="31" t="s">
        <v>415</v>
      </c>
      <c r="E10" s="32" t="s">
        <v>446</v>
      </c>
      <c r="F10" s="29" t="s">
        <v>21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107"/>
    </row>
    <row r="11" spans="1:25" s="2" customFormat="1" ht="16.25" customHeight="1">
      <c r="A11" s="37">
        <v>5</v>
      </c>
      <c r="B11" s="122">
        <v>44008</v>
      </c>
      <c r="C11" s="38" t="s">
        <v>67</v>
      </c>
      <c r="D11" s="39" t="s">
        <v>416</v>
      </c>
      <c r="E11" s="40" t="s">
        <v>447</v>
      </c>
      <c r="F11" s="37" t="s">
        <v>22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</row>
    <row r="12" spans="1:25" s="2" customFormat="1" ht="16.25" customHeight="1">
      <c r="A12" s="21">
        <v>6</v>
      </c>
      <c r="B12" s="123">
        <v>44009</v>
      </c>
      <c r="C12" s="22" t="s">
        <v>67</v>
      </c>
      <c r="D12" s="23" t="s">
        <v>417</v>
      </c>
      <c r="E12" s="24" t="s">
        <v>448</v>
      </c>
      <c r="F12" s="25" t="s">
        <v>23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106"/>
    </row>
    <row r="13" spans="1:25" s="2" customFormat="1" ht="16.25" customHeight="1">
      <c r="A13" s="29">
        <v>7</v>
      </c>
      <c r="B13" s="121">
        <v>44010</v>
      </c>
      <c r="C13" s="30" t="s">
        <v>67</v>
      </c>
      <c r="D13" s="31" t="s">
        <v>147</v>
      </c>
      <c r="E13" s="32" t="s">
        <v>449</v>
      </c>
      <c r="F13" s="29" t="s">
        <v>24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</row>
    <row r="14" spans="1:25" s="2" customFormat="1" ht="16.25" customHeight="1">
      <c r="A14" s="29">
        <v>8</v>
      </c>
      <c r="B14" s="121">
        <v>44011</v>
      </c>
      <c r="C14" s="30" t="s">
        <v>67</v>
      </c>
      <c r="D14" s="31" t="s">
        <v>418</v>
      </c>
      <c r="E14" s="32" t="s">
        <v>450</v>
      </c>
      <c r="F14" s="29" t="s">
        <v>25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</row>
    <row r="15" spans="1:25" s="2" customFormat="1" ht="16.25" customHeight="1">
      <c r="A15" s="29">
        <v>9</v>
      </c>
      <c r="B15" s="121">
        <v>44012</v>
      </c>
      <c r="C15" s="30" t="s">
        <v>67</v>
      </c>
      <c r="D15" s="31" t="s">
        <v>419</v>
      </c>
      <c r="E15" s="32" t="s">
        <v>451</v>
      </c>
      <c r="F15" s="29" t="s">
        <v>21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</row>
    <row r="16" spans="1:25" s="2" customFormat="1" ht="16.25" customHeight="1">
      <c r="A16" s="37">
        <v>10</v>
      </c>
      <c r="B16" s="122">
        <v>44013</v>
      </c>
      <c r="C16" s="38" t="s">
        <v>67</v>
      </c>
      <c r="D16" s="39" t="s">
        <v>420</v>
      </c>
      <c r="E16" s="40" t="s">
        <v>452</v>
      </c>
      <c r="F16" s="37" t="s">
        <v>22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</row>
    <row r="17" spans="1:25" s="2" customFormat="1" ht="16.25" customHeight="1">
      <c r="A17" s="21">
        <v>11</v>
      </c>
      <c r="B17" s="123">
        <v>44014</v>
      </c>
      <c r="C17" s="22" t="s">
        <v>67</v>
      </c>
      <c r="D17" s="23" t="s">
        <v>421</v>
      </c>
      <c r="E17" s="24" t="s">
        <v>453</v>
      </c>
      <c r="F17" s="25" t="s">
        <v>23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</row>
    <row r="18" spans="1:25" s="2" customFormat="1" ht="16.25" customHeight="1">
      <c r="A18" s="29">
        <v>12</v>
      </c>
      <c r="B18" s="121">
        <v>44015</v>
      </c>
      <c r="C18" s="30" t="s">
        <v>67</v>
      </c>
      <c r="D18" s="31" t="s">
        <v>422</v>
      </c>
      <c r="E18" s="32" t="s">
        <v>454</v>
      </c>
      <c r="F18" s="29" t="s">
        <v>24</v>
      </c>
      <c r="G18" s="83"/>
      <c r="H18" s="35"/>
      <c r="I18" s="35"/>
      <c r="J18" s="35"/>
      <c r="K18" s="35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107"/>
    </row>
    <row r="19" spans="1:25" s="2" customFormat="1" ht="16.25" customHeight="1">
      <c r="A19" s="29">
        <v>13</v>
      </c>
      <c r="B19" s="121">
        <v>44016</v>
      </c>
      <c r="C19" s="30" t="s">
        <v>67</v>
      </c>
      <c r="D19" s="31" t="s">
        <v>423</v>
      </c>
      <c r="E19" s="32" t="s">
        <v>455</v>
      </c>
      <c r="F19" s="29" t="s">
        <v>25</v>
      </c>
      <c r="G19" s="76"/>
      <c r="H19" s="33"/>
      <c r="I19" s="33"/>
      <c r="J19" s="33"/>
      <c r="K19" s="33"/>
      <c r="L19" s="35"/>
      <c r="M19" s="35"/>
      <c r="N19" s="35"/>
      <c r="O19" s="35"/>
      <c r="P19" s="34"/>
      <c r="Q19" s="34"/>
      <c r="R19" s="34"/>
      <c r="S19" s="34"/>
      <c r="T19" s="34"/>
      <c r="U19" s="34"/>
      <c r="V19" s="34"/>
      <c r="W19" s="34"/>
      <c r="X19" s="35"/>
      <c r="Y19" s="107"/>
    </row>
    <row r="20" spans="1:25" s="2" customFormat="1" ht="16.25" customHeight="1">
      <c r="A20" s="29">
        <v>14</v>
      </c>
      <c r="B20" s="121">
        <v>44017</v>
      </c>
      <c r="C20" s="30" t="s">
        <v>67</v>
      </c>
      <c r="D20" s="46" t="s">
        <v>424</v>
      </c>
      <c r="E20" s="32" t="s">
        <v>456</v>
      </c>
      <c r="F20" s="29" t="s">
        <v>21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</row>
    <row r="21" spans="1:25" s="2" customFormat="1" ht="16.25" customHeight="1">
      <c r="A21" s="37">
        <v>15</v>
      </c>
      <c r="B21" s="122">
        <v>44018</v>
      </c>
      <c r="C21" s="38" t="s">
        <v>67</v>
      </c>
      <c r="D21" s="39" t="s">
        <v>425</v>
      </c>
      <c r="E21" s="40" t="s">
        <v>457</v>
      </c>
      <c r="F21" s="37" t="s">
        <v>22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</row>
    <row r="22" spans="1:25" s="2" customFormat="1" ht="16.25" customHeight="1">
      <c r="A22" s="21">
        <v>16</v>
      </c>
      <c r="B22" s="123">
        <v>44019</v>
      </c>
      <c r="C22" s="22" t="s">
        <v>68</v>
      </c>
      <c r="D22" s="23" t="s">
        <v>426</v>
      </c>
      <c r="E22" s="24" t="s">
        <v>458</v>
      </c>
      <c r="F22" s="25" t="s">
        <v>23</v>
      </c>
      <c r="G22" s="82"/>
      <c r="H22" s="45"/>
      <c r="I22" s="45"/>
      <c r="J22" s="45"/>
      <c r="K22" s="45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106"/>
    </row>
    <row r="23" spans="1:25" s="2" customFormat="1" ht="16.25" customHeight="1">
      <c r="A23" s="29">
        <v>17</v>
      </c>
      <c r="B23" s="121">
        <v>44020</v>
      </c>
      <c r="C23" s="30" t="s">
        <v>68</v>
      </c>
      <c r="D23" s="31" t="s">
        <v>427</v>
      </c>
      <c r="E23" s="32" t="s">
        <v>459</v>
      </c>
      <c r="F23" s="29" t="s">
        <v>24</v>
      </c>
      <c r="G23" s="83"/>
      <c r="H23" s="35"/>
      <c r="I23" s="35"/>
      <c r="J23" s="35"/>
      <c r="K23" s="35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5"/>
      <c r="Y23" s="107"/>
    </row>
    <row r="24" spans="1:25" s="2" customFormat="1" ht="16.25" customHeight="1">
      <c r="A24" s="29">
        <v>18</v>
      </c>
      <c r="B24" s="121">
        <v>44021</v>
      </c>
      <c r="C24" s="30" t="s">
        <v>68</v>
      </c>
      <c r="D24" s="31" t="s">
        <v>204</v>
      </c>
      <c r="E24" s="32" t="s">
        <v>460</v>
      </c>
      <c r="F24" s="29" t="s">
        <v>25</v>
      </c>
      <c r="G24" s="76"/>
      <c r="H24" s="33"/>
      <c r="I24" s="33"/>
      <c r="J24" s="33"/>
      <c r="K24" s="33"/>
      <c r="L24" s="35"/>
      <c r="M24" s="35"/>
      <c r="N24" s="35"/>
      <c r="O24" s="35"/>
      <c r="P24" s="34"/>
      <c r="Q24" s="34"/>
      <c r="R24" s="34"/>
      <c r="S24" s="34"/>
      <c r="T24" s="34"/>
      <c r="U24" s="34"/>
      <c r="V24" s="34"/>
      <c r="W24" s="34"/>
      <c r="X24" s="35"/>
      <c r="Y24" s="107"/>
    </row>
    <row r="25" spans="1:25" s="2" customFormat="1" ht="16.25" customHeight="1">
      <c r="A25" s="29">
        <v>19</v>
      </c>
      <c r="B25" s="121">
        <v>44022</v>
      </c>
      <c r="C25" s="30" t="s">
        <v>68</v>
      </c>
      <c r="D25" s="31" t="s">
        <v>428</v>
      </c>
      <c r="E25" s="32" t="s">
        <v>461</v>
      </c>
      <c r="F25" s="29" t="s">
        <v>21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</row>
    <row r="26" spans="1:25" s="2" customFormat="1" ht="16.5" customHeight="1">
      <c r="A26" s="37">
        <v>20</v>
      </c>
      <c r="B26" s="122">
        <v>44023</v>
      </c>
      <c r="C26" s="38" t="s">
        <v>68</v>
      </c>
      <c r="D26" s="39" t="s">
        <v>429</v>
      </c>
      <c r="E26" s="40" t="s">
        <v>462</v>
      </c>
      <c r="F26" s="37" t="s">
        <v>22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</row>
    <row r="27" spans="1:25" s="2" customFormat="1" ht="16.25" customHeight="1">
      <c r="A27" s="21">
        <v>21</v>
      </c>
      <c r="B27" s="123">
        <v>44024</v>
      </c>
      <c r="C27" s="47" t="s">
        <v>68</v>
      </c>
      <c r="D27" s="48" t="s">
        <v>430</v>
      </c>
      <c r="E27" s="49" t="s">
        <v>463</v>
      </c>
      <c r="F27" s="25" t="s">
        <v>23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</row>
    <row r="28" spans="1:25" s="2" customFormat="1" ht="16.25" customHeight="1">
      <c r="A28" s="29">
        <v>22</v>
      </c>
      <c r="B28" s="121">
        <v>44025</v>
      </c>
      <c r="C28" s="53" t="s">
        <v>68</v>
      </c>
      <c r="D28" s="31" t="s">
        <v>313</v>
      </c>
      <c r="E28" s="32" t="s">
        <v>464</v>
      </c>
      <c r="F28" s="29" t="s">
        <v>24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107"/>
    </row>
    <row r="29" spans="1:25" s="2" customFormat="1" ht="16.25" customHeight="1">
      <c r="A29" s="29">
        <v>23</v>
      </c>
      <c r="B29" s="121">
        <v>44026</v>
      </c>
      <c r="C29" s="30" t="s">
        <v>68</v>
      </c>
      <c r="D29" s="54" t="s">
        <v>431</v>
      </c>
      <c r="E29" s="55" t="s">
        <v>465</v>
      </c>
      <c r="F29" s="29" t="s">
        <v>25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107"/>
    </row>
    <row r="30" spans="1:25" s="2" customFormat="1" ht="16.25" customHeight="1">
      <c r="A30" s="29">
        <v>24</v>
      </c>
      <c r="B30" s="121">
        <v>44027</v>
      </c>
      <c r="C30" s="30" t="s">
        <v>68</v>
      </c>
      <c r="D30" s="31" t="s">
        <v>432</v>
      </c>
      <c r="E30" s="32" t="s">
        <v>466</v>
      </c>
      <c r="F30" s="29" t="s">
        <v>21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</row>
    <row r="31" spans="1:25" s="2" customFormat="1" ht="16.25" customHeight="1">
      <c r="A31" s="37">
        <v>25</v>
      </c>
      <c r="B31" s="122">
        <v>44028</v>
      </c>
      <c r="C31" s="56" t="s">
        <v>68</v>
      </c>
      <c r="D31" s="57" t="s">
        <v>433</v>
      </c>
      <c r="E31" s="58" t="s">
        <v>467</v>
      </c>
      <c r="F31" s="37" t="s">
        <v>22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110"/>
    </row>
    <row r="32" spans="1:25" s="2" customFormat="1" ht="16.25" customHeight="1">
      <c r="A32" s="21">
        <v>26</v>
      </c>
      <c r="B32" s="123">
        <v>44029</v>
      </c>
      <c r="C32" s="22" t="s">
        <v>68</v>
      </c>
      <c r="D32" s="23" t="s">
        <v>434</v>
      </c>
      <c r="E32" s="24" t="s">
        <v>468</v>
      </c>
      <c r="F32" s="25" t="s">
        <v>23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</row>
    <row r="33" spans="1:25" s="2" customFormat="1" ht="16.25" customHeight="1">
      <c r="A33" s="29">
        <v>27</v>
      </c>
      <c r="B33" s="121">
        <v>44030</v>
      </c>
      <c r="C33" s="30" t="s">
        <v>68</v>
      </c>
      <c r="D33" s="31" t="s">
        <v>435</v>
      </c>
      <c r="E33" s="32" t="s">
        <v>469</v>
      </c>
      <c r="F33" s="29" t="s">
        <v>24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</row>
    <row r="34" spans="1:25" s="2" customFormat="1" ht="16.25" customHeight="1">
      <c r="A34" s="29">
        <v>28</v>
      </c>
      <c r="B34" s="121">
        <v>44031</v>
      </c>
      <c r="C34" s="30" t="s">
        <v>68</v>
      </c>
      <c r="D34" s="31" t="s">
        <v>436</v>
      </c>
      <c r="E34" s="32" t="s">
        <v>470</v>
      </c>
      <c r="F34" s="29" t="s">
        <v>25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</row>
    <row r="35" spans="1:25" s="2" customFormat="1" ht="16.25" customHeight="1">
      <c r="A35" s="29">
        <v>29</v>
      </c>
      <c r="B35" s="121">
        <v>44032</v>
      </c>
      <c r="C35" s="30" t="s">
        <v>68</v>
      </c>
      <c r="D35" s="31" t="s">
        <v>189</v>
      </c>
      <c r="E35" s="32" t="s">
        <v>471</v>
      </c>
      <c r="F35" s="29" t="s">
        <v>21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107"/>
    </row>
    <row r="36" spans="1:25" s="2" customFormat="1" ht="16.25" customHeight="1">
      <c r="A36" s="37">
        <v>30</v>
      </c>
      <c r="B36" s="122">
        <v>44033</v>
      </c>
      <c r="C36" s="38" t="s">
        <v>68</v>
      </c>
      <c r="D36" s="39" t="s">
        <v>437</v>
      </c>
      <c r="E36" s="40" t="s">
        <v>472</v>
      </c>
      <c r="F36" s="37" t="s">
        <v>22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</row>
    <row r="37" spans="1:25" s="2" customFormat="1" ht="15.75" customHeight="1">
      <c r="A37" s="21">
        <v>31</v>
      </c>
      <c r="B37" s="123">
        <v>44034</v>
      </c>
      <c r="C37" s="47" t="s">
        <v>68</v>
      </c>
      <c r="D37" s="62" t="s">
        <v>438</v>
      </c>
      <c r="E37" s="63" t="s">
        <v>473</v>
      </c>
      <c r="F37" s="25" t="s">
        <v>23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109"/>
    </row>
    <row r="38" spans="1:25" s="2" customFormat="1" ht="16.25" customHeight="1">
      <c r="A38" s="29">
        <v>32</v>
      </c>
      <c r="B38" s="121">
        <v>44035</v>
      </c>
      <c r="C38" s="30" t="s">
        <v>68</v>
      </c>
      <c r="D38" s="31" t="s">
        <v>180</v>
      </c>
      <c r="E38" s="32" t="s">
        <v>474</v>
      </c>
      <c r="F38" s="29" t="s">
        <v>24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107"/>
    </row>
    <row r="39" spans="1:25" s="2" customFormat="1" ht="16.25" customHeight="1">
      <c r="A39" s="29">
        <v>33</v>
      </c>
      <c r="B39" s="121">
        <v>44036</v>
      </c>
      <c r="C39" s="30" t="s">
        <v>68</v>
      </c>
      <c r="D39" s="31" t="s">
        <v>439</v>
      </c>
      <c r="E39" s="32" t="s">
        <v>475</v>
      </c>
      <c r="F39" s="29" t="s">
        <v>25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107"/>
    </row>
    <row r="40" spans="1:25" s="2" customFormat="1" ht="16.25" customHeight="1">
      <c r="A40" s="29">
        <v>34</v>
      </c>
      <c r="B40" s="121">
        <v>44037</v>
      </c>
      <c r="C40" s="30" t="s">
        <v>68</v>
      </c>
      <c r="D40" s="31" t="s">
        <v>440</v>
      </c>
      <c r="E40" s="32" t="s">
        <v>476</v>
      </c>
      <c r="F40" s="29" t="s">
        <v>21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107"/>
    </row>
    <row r="41" spans="1:25" s="2" customFormat="1" ht="16.25" customHeight="1">
      <c r="A41" s="37">
        <v>35</v>
      </c>
      <c r="B41" s="122">
        <v>44038</v>
      </c>
      <c r="C41" s="38" t="s">
        <v>68</v>
      </c>
      <c r="D41" s="39" t="s">
        <v>441</v>
      </c>
      <c r="E41" s="40" t="s">
        <v>477</v>
      </c>
      <c r="F41" s="37" t="s">
        <v>22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108"/>
    </row>
    <row r="42" spans="1:25" s="2" customFormat="1" ht="16.25" customHeight="1">
      <c r="A42" s="203">
        <v>36</v>
      </c>
      <c r="B42" s="233">
        <v>44039</v>
      </c>
      <c r="C42" s="204" t="s">
        <v>68</v>
      </c>
      <c r="D42" s="205" t="s">
        <v>442</v>
      </c>
      <c r="E42" s="206" t="s">
        <v>478</v>
      </c>
      <c r="F42" s="207" t="s">
        <v>23</v>
      </c>
      <c r="G42" s="208"/>
      <c r="H42" s="209"/>
      <c r="I42" s="209"/>
      <c r="J42" s="209"/>
      <c r="K42" s="209"/>
      <c r="L42" s="209"/>
      <c r="M42" s="209"/>
      <c r="N42" s="209"/>
      <c r="O42" s="209"/>
      <c r="P42" s="210"/>
      <c r="Q42" s="210"/>
      <c r="R42" s="210"/>
      <c r="S42" s="210"/>
      <c r="T42" s="210"/>
      <c r="U42" s="210"/>
      <c r="V42" s="210"/>
      <c r="W42" s="210"/>
      <c r="X42" s="211"/>
      <c r="Y42" s="212"/>
    </row>
    <row r="43" spans="1:25" s="2" customFormat="1" ht="6" customHeight="1">
      <c r="A43" s="66"/>
      <c r="B43" s="124"/>
      <c r="C43" s="125"/>
      <c r="D43" s="126"/>
      <c r="E43" s="12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5"/>
      <c r="Q43" s="65"/>
      <c r="R43" s="65"/>
      <c r="S43" s="65"/>
      <c r="T43" s="65"/>
      <c r="U43" s="65"/>
      <c r="V43" s="65"/>
      <c r="W43" s="65"/>
      <c r="X43" s="116"/>
      <c r="Y43" s="116"/>
    </row>
    <row r="44" spans="1:25" s="2" customFormat="1" ht="16.25" customHeight="1">
      <c r="A44" s="65"/>
      <c r="B44" s="69" t="s">
        <v>32</v>
      </c>
      <c r="C44" s="66"/>
      <c r="E44" s="66">
        <f>I44+O44</f>
        <v>36</v>
      </c>
      <c r="F44" s="67" t="s">
        <v>6</v>
      </c>
      <c r="G44" s="69" t="s">
        <v>11</v>
      </c>
      <c r="H44" s="69"/>
      <c r="I44" s="66">
        <f>COUNTIF($C$7:$C$42,"ช")</f>
        <v>15</v>
      </c>
      <c r="J44" s="65"/>
      <c r="K44" s="68" t="s">
        <v>8</v>
      </c>
      <c r="L44" s="69"/>
      <c r="M44" s="188" t="s">
        <v>7</v>
      </c>
      <c r="N44" s="188"/>
      <c r="O44" s="66">
        <f>COUNTIF($C$7:$C$42,"ญ")</f>
        <v>21</v>
      </c>
      <c r="P44" s="65"/>
      <c r="Q44" s="68" t="s">
        <v>8</v>
      </c>
      <c r="X44" s="65"/>
      <c r="Y44" s="65"/>
    </row>
    <row r="45" spans="1:25" s="2" customFormat="1" ht="17" hidden="1" customHeight="1">
      <c r="A45" s="11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" hidden="1" customHeight="1">
      <c r="A46" s="11"/>
      <c r="B46" s="84"/>
      <c r="C46" s="85"/>
      <c r="D46" s="162" t="s">
        <v>21</v>
      </c>
      <c r="E46" s="162">
        <f>COUNTIF($F$7:$F$42,"แดง")</f>
        <v>7</v>
      </c>
      <c r="F46" s="85"/>
      <c r="G46" s="85"/>
      <c r="H46" s="85"/>
      <c r="I46" s="85"/>
      <c r="J46" s="85"/>
      <c r="K46" s="85"/>
      <c r="L46" s="85"/>
      <c r="M46" s="85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5" hidden="1" customHeight="1">
      <c r="A47" s="11"/>
      <c r="B47" s="84"/>
      <c r="C47" s="85"/>
      <c r="D47" s="162" t="s">
        <v>22</v>
      </c>
      <c r="E47" s="162">
        <f>COUNTIF($F$7:$F$42,"เหลือง")</f>
        <v>7</v>
      </c>
      <c r="F47" s="85"/>
      <c r="G47" s="85"/>
      <c r="H47" s="85"/>
      <c r="I47" s="85"/>
      <c r="J47" s="85"/>
      <c r="K47" s="85"/>
      <c r="L47" s="85"/>
      <c r="M47" s="85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5" hidden="1" customHeight="1">
      <c r="A48" s="11"/>
      <c r="B48" s="84"/>
      <c r="C48" s="85"/>
      <c r="D48" s="162" t="s">
        <v>23</v>
      </c>
      <c r="E48" s="162">
        <f>COUNTIF($F$7:$F$42,"น้ำเงิน")</f>
        <v>8</v>
      </c>
      <c r="F48" s="85"/>
      <c r="G48" s="85"/>
      <c r="H48" s="85"/>
      <c r="I48" s="85"/>
      <c r="J48" s="85"/>
      <c r="K48" s="85"/>
      <c r="L48" s="85"/>
      <c r="M48" s="85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5" hidden="1" customHeight="1">
      <c r="A49" s="11"/>
      <c r="B49" s="84"/>
      <c r="C49" s="85"/>
      <c r="D49" s="162" t="s">
        <v>24</v>
      </c>
      <c r="E49" s="162">
        <f>COUNTIF($F$7:$F$42,"ม่วง")</f>
        <v>7</v>
      </c>
      <c r="F49" s="85"/>
      <c r="G49" s="85"/>
      <c r="H49" s="85"/>
      <c r="I49" s="85"/>
      <c r="J49" s="85"/>
      <c r="K49" s="85"/>
      <c r="L49" s="85"/>
      <c r="M49" s="85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" hidden="1" customHeight="1">
      <c r="A50" s="11"/>
      <c r="B50" s="84"/>
      <c r="C50" s="85"/>
      <c r="D50" s="162" t="s">
        <v>25</v>
      </c>
      <c r="E50" s="162">
        <f>COUNTIF($F$7:$F$42,"ฟ้า")</f>
        <v>7</v>
      </c>
      <c r="F50" s="85"/>
      <c r="G50" s="85"/>
      <c r="H50" s="85"/>
      <c r="I50" s="85"/>
      <c r="J50" s="85"/>
      <c r="K50" s="85"/>
      <c r="L50" s="85"/>
      <c r="M50" s="85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5" hidden="1" customHeight="1">
      <c r="A51" s="11"/>
      <c r="B51" s="84"/>
      <c r="C51" s="85"/>
      <c r="D51" s="162" t="s">
        <v>5</v>
      </c>
      <c r="E51" s="162">
        <f>SUM(E46:E50)</f>
        <v>36</v>
      </c>
      <c r="F51" s="85"/>
      <c r="G51" s="85"/>
      <c r="H51" s="85"/>
      <c r="I51" s="85"/>
      <c r="J51" s="85"/>
      <c r="K51" s="85"/>
      <c r="L51" s="85"/>
      <c r="M51" s="85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" customHeight="1">
      <c r="B52" s="86"/>
      <c r="C52" s="87"/>
      <c r="D52" s="88"/>
      <c r="E52" s="88"/>
      <c r="F52" s="89"/>
      <c r="G52" s="89"/>
      <c r="H52" s="89"/>
      <c r="I52" s="89"/>
      <c r="J52" s="89"/>
      <c r="K52" s="89"/>
      <c r="L52" s="89"/>
      <c r="M52" s="8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2"/>
  <sheetViews>
    <sheetView topLeftCell="A21" zoomScale="130" zoomScaleNormal="130" workbookViewId="0">
      <selection activeCell="Z21" sqref="Z1:AM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ม.1'!B12</f>
        <v>นางสาวสรัญพร สุขเวช</v>
      </c>
    </row>
    <row r="2" spans="1:25" s="10" customFormat="1" ht="18" customHeight="1">
      <c r="B2" s="103" t="s">
        <v>46</v>
      </c>
      <c r="C2" s="95"/>
      <c r="D2" s="96"/>
      <c r="E2" s="101" t="s">
        <v>56</v>
      </c>
      <c r="M2" s="10" t="s">
        <v>45</v>
      </c>
      <c r="R2" s="10" t="str">
        <f>'ยอด ม.1'!B13</f>
        <v>นายมัชฌิม บุญคง</v>
      </c>
    </row>
    <row r="3" spans="1:25" s="12" customFormat="1" ht="17.25" customHeight="1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ม.1'!F12</f>
        <v>637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44040</v>
      </c>
      <c r="C7" s="22" t="s">
        <v>67</v>
      </c>
      <c r="D7" s="23" t="s">
        <v>226</v>
      </c>
      <c r="E7" s="24" t="s">
        <v>488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106"/>
    </row>
    <row r="8" spans="1:25" s="2" customFormat="1" ht="16.25" customHeight="1">
      <c r="A8" s="29">
        <v>2</v>
      </c>
      <c r="B8" s="121">
        <v>44041</v>
      </c>
      <c r="C8" s="30" t="s">
        <v>67</v>
      </c>
      <c r="D8" s="31" t="s">
        <v>479</v>
      </c>
      <c r="E8" s="32" t="s">
        <v>489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</row>
    <row r="9" spans="1:25" s="2" customFormat="1" ht="16.25" customHeight="1">
      <c r="A9" s="29">
        <v>3</v>
      </c>
      <c r="B9" s="121">
        <v>44042</v>
      </c>
      <c r="C9" s="30" t="s">
        <v>67</v>
      </c>
      <c r="D9" s="31" t="s">
        <v>480</v>
      </c>
      <c r="E9" s="32" t="s">
        <v>490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107"/>
    </row>
    <row r="10" spans="1:25" s="2" customFormat="1" ht="16.25" customHeight="1">
      <c r="A10" s="29">
        <v>4</v>
      </c>
      <c r="B10" s="121">
        <v>44043</v>
      </c>
      <c r="C10" s="30" t="s">
        <v>67</v>
      </c>
      <c r="D10" s="31" t="s">
        <v>481</v>
      </c>
      <c r="E10" s="32" t="s">
        <v>491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107"/>
    </row>
    <row r="11" spans="1:25" s="2" customFormat="1" ht="16.25" customHeight="1">
      <c r="A11" s="37">
        <v>5</v>
      </c>
      <c r="B11" s="122">
        <v>44044</v>
      </c>
      <c r="C11" s="38" t="s">
        <v>67</v>
      </c>
      <c r="D11" s="39" t="s">
        <v>482</v>
      </c>
      <c r="E11" s="40" t="s">
        <v>492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</row>
    <row r="12" spans="1:25" s="2" customFormat="1" ht="16.25" customHeight="1">
      <c r="A12" s="21">
        <v>6</v>
      </c>
      <c r="B12" s="123">
        <v>44045</v>
      </c>
      <c r="C12" s="22" t="s">
        <v>67</v>
      </c>
      <c r="D12" s="23" t="s">
        <v>483</v>
      </c>
      <c r="E12" s="24" t="s">
        <v>493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106"/>
    </row>
    <row r="13" spans="1:25" s="2" customFormat="1" ht="16.25" customHeight="1">
      <c r="A13" s="29">
        <v>7</v>
      </c>
      <c r="B13" s="121">
        <v>44046</v>
      </c>
      <c r="C13" s="30" t="s">
        <v>67</v>
      </c>
      <c r="D13" s="31" t="s">
        <v>484</v>
      </c>
      <c r="E13" s="32" t="s">
        <v>494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</row>
    <row r="14" spans="1:25" s="2" customFormat="1" ht="16.25" customHeight="1">
      <c r="A14" s="29">
        <v>8</v>
      </c>
      <c r="B14" s="121">
        <v>44047</v>
      </c>
      <c r="C14" s="30" t="s">
        <v>67</v>
      </c>
      <c r="D14" s="31" t="s">
        <v>485</v>
      </c>
      <c r="E14" s="32" t="s">
        <v>495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</row>
    <row r="15" spans="1:25" s="2" customFormat="1" ht="16.25" customHeight="1">
      <c r="A15" s="29">
        <v>9</v>
      </c>
      <c r="B15" s="121">
        <v>44048</v>
      </c>
      <c r="C15" s="30" t="s">
        <v>67</v>
      </c>
      <c r="D15" s="31" t="s">
        <v>486</v>
      </c>
      <c r="E15" s="32" t="s">
        <v>228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</row>
    <row r="16" spans="1:25" s="2" customFormat="1" ht="16.25" customHeight="1">
      <c r="A16" s="37">
        <v>10</v>
      </c>
      <c r="B16" s="122">
        <v>44049</v>
      </c>
      <c r="C16" s="38" t="s">
        <v>67</v>
      </c>
      <c r="D16" s="39" t="s">
        <v>487</v>
      </c>
      <c r="E16" s="40" t="s">
        <v>191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</row>
    <row r="17" spans="1:25" s="2" customFormat="1" ht="16.25" customHeight="1">
      <c r="A17" s="21">
        <v>11</v>
      </c>
      <c r="B17" s="123">
        <v>44050</v>
      </c>
      <c r="C17" s="22" t="s">
        <v>67</v>
      </c>
      <c r="D17" s="23" t="s">
        <v>496</v>
      </c>
      <c r="E17" s="24" t="s">
        <v>497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</row>
    <row r="18" spans="1:25" s="2" customFormat="1" ht="16.25" customHeight="1">
      <c r="A18" s="29">
        <v>12</v>
      </c>
      <c r="B18" s="121">
        <v>44051</v>
      </c>
      <c r="C18" s="30" t="s">
        <v>67</v>
      </c>
      <c r="D18" s="31" t="s">
        <v>498</v>
      </c>
      <c r="E18" s="32" t="s">
        <v>499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107"/>
    </row>
    <row r="19" spans="1:25" s="2" customFormat="1" ht="16.25" customHeight="1">
      <c r="A19" s="29">
        <v>13</v>
      </c>
      <c r="B19" s="121">
        <v>44052</v>
      </c>
      <c r="C19" s="30" t="s">
        <v>67</v>
      </c>
      <c r="D19" s="46" t="s">
        <v>500</v>
      </c>
      <c r="E19" s="32" t="s">
        <v>501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107"/>
    </row>
    <row r="20" spans="1:25" s="2" customFormat="1" ht="16" customHeight="1">
      <c r="A20" s="29">
        <v>14</v>
      </c>
      <c r="B20" s="121">
        <v>44053</v>
      </c>
      <c r="C20" s="30" t="s">
        <v>67</v>
      </c>
      <c r="D20" s="31" t="s">
        <v>502</v>
      </c>
      <c r="E20" s="32" t="s">
        <v>503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</row>
    <row r="21" spans="1:25" s="2" customFormat="1" ht="16.25" customHeight="1">
      <c r="A21" s="37">
        <v>15</v>
      </c>
      <c r="B21" s="122">
        <v>44054</v>
      </c>
      <c r="C21" s="38" t="s">
        <v>68</v>
      </c>
      <c r="D21" s="39" t="s">
        <v>505</v>
      </c>
      <c r="E21" s="40" t="s">
        <v>504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</row>
    <row r="22" spans="1:25" s="2" customFormat="1" ht="16.25" customHeight="1">
      <c r="A22" s="21">
        <v>16</v>
      </c>
      <c r="B22" s="123">
        <v>44055</v>
      </c>
      <c r="C22" s="22" t="s">
        <v>68</v>
      </c>
      <c r="D22" s="23" t="s">
        <v>506</v>
      </c>
      <c r="E22" s="24" t="s">
        <v>526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106"/>
    </row>
    <row r="23" spans="1:25" s="2" customFormat="1" ht="15.75" customHeight="1">
      <c r="A23" s="29">
        <v>17</v>
      </c>
      <c r="B23" s="121">
        <v>44056</v>
      </c>
      <c r="C23" s="30" t="s">
        <v>68</v>
      </c>
      <c r="D23" s="31" t="s">
        <v>507</v>
      </c>
      <c r="E23" s="32" t="s">
        <v>527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107"/>
    </row>
    <row r="24" spans="1:25" s="2" customFormat="1" ht="16.25" customHeight="1">
      <c r="A24" s="29">
        <v>18</v>
      </c>
      <c r="B24" s="121">
        <v>44057</v>
      </c>
      <c r="C24" s="30" t="s">
        <v>68</v>
      </c>
      <c r="D24" s="31" t="s">
        <v>508</v>
      </c>
      <c r="E24" s="32" t="s">
        <v>528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107"/>
    </row>
    <row r="25" spans="1:25" s="2" customFormat="1" ht="16.25" customHeight="1">
      <c r="A25" s="29">
        <v>19</v>
      </c>
      <c r="B25" s="121">
        <v>44058</v>
      </c>
      <c r="C25" s="30" t="s">
        <v>68</v>
      </c>
      <c r="D25" s="31" t="s">
        <v>509</v>
      </c>
      <c r="E25" s="32" t="s">
        <v>529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</row>
    <row r="26" spans="1:25" s="2" customFormat="1" ht="17" customHeight="1">
      <c r="A26" s="37">
        <v>20</v>
      </c>
      <c r="B26" s="122">
        <v>44059</v>
      </c>
      <c r="C26" s="38" t="s">
        <v>68</v>
      </c>
      <c r="D26" s="39" t="s">
        <v>138</v>
      </c>
      <c r="E26" s="40" t="s">
        <v>530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</row>
    <row r="27" spans="1:25" s="2" customFormat="1" ht="16.25" customHeight="1">
      <c r="A27" s="21">
        <v>21</v>
      </c>
      <c r="B27" s="123">
        <v>44060</v>
      </c>
      <c r="C27" s="47" t="s">
        <v>68</v>
      </c>
      <c r="D27" s="48" t="s">
        <v>510</v>
      </c>
      <c r="E27" s="49" t="s">
        <v>531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</row>
    <row r="28" spans="1:25" s="2" customFormat="1" ht="16.25" customHeight="1">
      <c r="A28" s="29">
        <v>22</v>
      </c>
      <c r="B28" s="121">
        <v>44061</v>
      </c>
      <c r="C28" s="53" t="s">
        <v>68</v>
      </c>
      <c r="D28" s="31" t="s">
        <v>260</v>
      </c>
      <c r="E28" s="32" t="s">
        <v>532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107"/>
    </row>
    <row r="29" spans="1:25" s="2" customFormat="1" ht="16.25" customHeight="1">
      <c r="A29" s="29">
        <v>23</v>
      </c>
      <c r="B29" s="121">
        <v>44062</v>
      </c>
      <c r="C29" s="30" t="s">
        <v>68</v>
      </c>
      <c r="D29" s="54" t="s">
        <v>511</v>
      </c>
      <c r="E29" s="55" t="s">
        <v>533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107"/>
    </row>
    <row r="30" spans="1:25" s="2" customFormat="1" ht="16.25" customHeight="1">
      <c r="A30" s="29">
        <v>24</v>
      </c>
      <c r="B30" s="121">
        <v>44063</v>
      </c>
      <c r="C30" s="30" t="s">
        <v>68</v>
      </c>
      <c r="D30" s="31" t="s">
        <v>512</v>
      </c>
      <c r="E30" s="32" t="s">
        <v>534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</row>
    <row r="31" spans="1:25" s="2" customFormat="1" ht="16.25" customHeight="1">
      <c r="A31" s="37">
        <v>25</v>
      </c>
      <c r="B31" s="122">
        <v>44064</v>
      </c>
      <c r="C31" s="56" t="s">
        <v>68</v>
      </c>
      <c r="D31" s="57" t="s">
        <v>513</v>
      </c>
      <c r="E31" s="58" t="s">
        <v>535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110"/>
    </row>
    <row r="32" spans="1:25" s="2" customFormat="1" ht="16.25" customHeight="1">
      <c r="A32" s="21">
        <v>26</v>
      </c>
      <c r="B32" s="123">
        <v>44065</v>
      </c>
      <c r="C32" s="22" t="s">
        <v>68</v>
      </c>
      <c r="D32" s="23" t="s">
        <v>514</v>
      </c>
      <c r="E32" s="24" t="s">
        <v>536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</row>
    <row r="33" spans="1:25" s="2" customFormat="1" ht="16.25" customHeight="1">
      <c r="A33" s="29">
        <v>27</v>
      </c>
      <c r="B33" s="121">
        <v>44066</v>
      </c>
      <c r="C33" s="30" t="s">
        <v>68</v>
      </c>
      <c r="D33" s="31" t="s">
        <v>515</v>
      </c>
      <c r="E33" s="32" t="s">
        <v>537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</row>
    <row r="34" spans="1:25" s="2" customFormat="1" ht="16.25" customHeight="1">
      <c r="A34" s="29">
        <v>28</v>
      </c>
      <c r="B34" s="121">
        <v>44067</v>
      </c>
      <c r="C34" s="30" t="s">
        <v>68</v>
      </c>
      <c r="D34" s="31" t="s">
        <v>516</v>
      </c>
      <c r="E34" s="32" t="s">
        <v>538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</row>
    <row r="35" spans="1:25" s="2" customFormat="1" ht="16.25" customHeight="1">
      <c r="A35" s="29">
        <v>29</v>
      </c>
      <c r="B35" s="121">
        <v>44068</v>
      </c>
      <c r="C35" s="30" t="s">
        <v>68</v>
      </c>
      <c r="D35" s="31" t="s">
        <v>189</v>
      </c>
      <c r="E35" s="32" t="s">
        <v>539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107"/>
    </row>
    <row r="36" spans="1:25" s="2" customFormat="1" ht="16.25" customHeight="1">
      <c r="A36" s="37">
        <v>30</v>
      </c>
      <c r="B36" s="122">
        <v>44069</v>
      </c>
      <c r="C36" s="38" t="s">
        <v>68</v>
      </c>
      <c r="D36" s="39" t="s">
        <v>517</v>
      </c>
      <c r="E36" s="40" t="s">
        <v>495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</row>
    <row r="37" spans="1:25" s="2" customFormat="1" ht="16.25" customHeight="1">
      <c r="A37" s="21">
        <v>31</v>
      </c>
      <c r="B37" s="123">
        <v>44070</v>
      </c>
      <c r="C37" s="47" t="s">
        <v>68</v>
      </c>
      <c r="D37" s="62" t="s">
        <v>518</v>
      </c>
      <c r="E37" s="63" t="s">
        <v>540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109"/>
    </row>
    <row r="38" spans="1:25" s="2" customFormat="1" ht="16.25" customHeight="1">
      <c r="A38" s="29">
        <v>32</v>
      </c>
      <c r="B38" s="121">
        <v>44071</v>
      </c>
      <c r="C38" s="30" t="s">
        <v>68</v>
      </c>
      <c r="D38" s="31" t="s">
        <v>519</v>
      </c>
      <c r="E38" s="32" t="s">
        <v>541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107"/>
    </row>
    <row r="39" spans="1:25" s="2" customFormat="1" ht="16.25" customHeight="1">
      <c r="A39" s="29">
        <v>33</v>
      </c>
      <c r="B39" s="121">
        <v>44072</v>
      </c>
      <c r="C39" s="30" t="s">
        <v>68</v>
      </c>
      <c r="D39" s="31" t="s">
        <v>520</v>
      </c>
      <c r="E39" s="32" t="s">
        <v>542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107"/>
    </row>
    <row r="40" spans="1:25" s="2" customFormat="1" ht="16" customHeight="1">
      <c r="A40" s="29">
        <v>34</v>
      </c>
      <c r="B40" s="121">
        <v>44073</v>
      </c>
      <c r="C40" s="30" t="s">
        <v>68</v>
      </c>
      <c r="D40" s="31" t="s">
        <v>382</v>
      </c>
      <c r="E40" s="32" t="s">
        <v>543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107"/>
    </row>
    <row r="41" spans="1:25" s="2" customFormat="1" ht="16.5" customHeight="1">
      <c r="A41" s="37">
        <v>35</v>
      </c>
      <c r="B41" s="122">
        <v>44074</v>
      </c>
      <c r="C41" s="56" t="s">
        <v>68</v>
      </c>
      <c r="D41" s="57" t="s">
        <v>165</v>
      </c>
      <c r="E41" s="58" t="s">
        <v>544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110"/>
    </row>
    <row r="42" spans="1:25" s="2" customFormat="1" ht="16.25" customHeight="1">
      <c r="A42" s="21">
        <v>36</v>
      </c>
      <c r="B42" s="123">
        <v>44075</v>
      </c>
      <c r="C42" s="22" t="s">
        <v>68</v>
      </c>
      <c r="D42" s="23" t="s">
        <v>521</v>
      </c>
      <c r="E42" s="24" t="s">
        <v>545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106"/>
    </row>
    <row r="43" spans="1:25" s="2" customFormat="1" ht="16.25" customHeight="1">
      <c r="A43" s="29">
        <v>37</v>
      </c>
      <c r="B43" s="121">
        <v>44076</v>
      </c>
      <c r="C43" s="30" t="s">
        <v>68</v>
      </c>
      <c r="D43" s="31" t="s">
        <v>522</v>
      </c>
      <c r="E43" s="32" t="s">
        <v>546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107"/>
    </row>
    <row r="44" spans="1:25" s="2" customFormat="1" ht="16.25" customHeight="1">
      <c r="A44" s="29">
        <v>38</v>
      </c>
      <c r="B44" s="121">
        <v>44077</v>
      </c>
      <c r="C44" s="30" t="s">
        <v>68</v>
      </c>
      <c r="D44" s="31" t="s">
        <v>523</v>
      </c>
      <c r="E44" s="32" t="s">
        <v>547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107"/>
    </row>
    <row r="45" spans="1:25" s="2" customFormat="1" ht="16" customHeight="1">
      <c r="A45" s="29">
        <v>39</v>
      </c>
      <c r="B45" s="121">
        <v>44078</v>
      </c>
      <c r="C45" s="30" t="s">
        <v>68</v>
      </c>
      <c r="D45" s="31" t="s">
        <v>524</v>
      </c>
      <c r="E45" s="32" t="s">
        <v>548</v>
      </c>
      <c r="F45" s="29" t="s">
        <v>22</v>
      </c>
      <c r="G45" s="83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107"/>
    </row>
    <row r="46" spans="1:25" s="2" customFormat="1" ht="16.25" customHeight="1">
      <c r="A46" s="37">
        <v>40</v>
      </c>
      <c r="B46" s="122">
        <v>44079</v>
      </c>
      <c r="C46" s="38" t="s">
        <v>68</v>
      </c>
      <c r="D46" s="39" t="s">
        <v>525</v>
      </c>
      <c r="E46" s="40" t="s">
        <v>549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108"/>
    </row>
    <row r="47" spans="1:25" s="2" customFormat="1" ht="6" customHeight="1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6"/>
    </row>
    <row r="48" spans="1:25" s="2" customFormat="1" ht="16.25" customHeight="1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14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26</v>
      </c>
      <c r="P48" s="65"/>
      <c r="Q48" s="68" t="s">
        <v>8</v>
      </c>
      <c r="X48" s="65"/>
      <c r="Y48" s="65"/>
    </row>
    <row r="49" spans="1:25" s="91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89" customFormat="1" ht="15" customHeight="1">
      <c r="B56" s="86"/>
      <c r="C56" s="87"/>
      <c r="D56" s="88"/>
      <c r="E56" s="88"/>
    </row>
    <row r="57" spans="1:25" ht="15" customHeight="1">
      <c r="B57" s="86"/>
      <c r="C57" s="87"/>
      <c r="D57" s="88"/>
      <c r="E57" s="88"/>
      <c r="F57" s="89"/>
      <c r="G57" s="89"/>
      <c r="H57" s="89"/>
      <c r="I57" s="89"/>
      <c r="J57" s="89"/>
    </row>
    <row r="58" spans="1:25" ht="15" customHeight="1">
      <c r="C58" s="7"/>
      <c r="D58" s="94"/>
      <c r="E58" s="94"/>
      <c r="F58" s="93"/>
      <c r="G58" s="93"/>
      <c r="H58" s="93"/>
      <c r="I58" s="93"/>
    </row>
    <row r="59" spans="1:25" ht="15" customHeight="1">
      <c r="D59" s="92"/>
      <c r="E59" s="92"/>
      <c r="F59" s="93"/>
      <c r="G59" s="93"/>
      <c r="H59" s="93"/>
      <c r="I59" s="93"/>
    </row>
    <row r="60" spans="1:25" ht="15" customHeight="1">
      <c r="D60" s="92"/>
      <c r="E60" s="92"/>
      <c r="F60" s="93"/>
      <c r="G60" s="93"/>
      <c r="H60" s="93"/>
      <c r="I60" s="93"/>
    </row>
    <row r="61" spans="1:25" ht="15" customHeight="1">
      <c r="D61" s="92"/>
      <c r="E61" s="92"/>
      <c r="F61" s="93"/>
      <c r="G61" s="93"/>
      <c r="H61" s="93"/>
      <c r="I61" s="93"/>
    </row>
    <row r="62" spans="1:25" ht="15" customHeight="1">
      <c r="D62" s="92"/>
      <c r="E62" s="92"/>
      <c r="F62" s="93"/>
      <c r="G62" s="93"/>
      <c r="H62" s="93"/>
      <c r="I62" s="93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8"/>
  <sheetViews>
    <sheetView topLeftCell="A21" zoomScale="130" zoomScaleNormal="130" workbookViewId="0">
      <selection activeCell="Z21" sqref="Z1:AM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'1-1'!$E$1</f>
        <v xml:space="preserve">      ภาคเรียนที่ 2  ปีการศึกษา 2567</v>
      </c>
      <c r="F1" s="13"/>
      <c r="M1" s="10" t="s">
        <v>37</v>
      </c>
      <c r="R1" s="10" t="str">
        <f>'ยอด ม.1'!B14</f>
        <v>นางปริญดา  มาเอียด</v>
      </c>
    </row>
    <row r="2" spans="1:25" s="10" customFormat="1" ht="18" customHeight="1">
      <c r="B2" s="103" t="s">
        <v>46</v>
      </c>
      <c r="C2" s="95"/>
      <c r="D2" s="96"/>
      <c r="E2" s="101" t="s">
        <v>57</v>
      </c>
      <c r="M2" s="10" t="s">
        <v>45</v>
      </c>
      <c r="R2" s="10" t="str">
        <f>'ยอด ม.1'!B15</f>
        <v>นางสาวภัทราวดี สุวรรณจันทร์</v>
      </c>
    </row>
    <row r="3" spans="1:25" s="12" customFormat="1" ht="17.25" customHeight="1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ม.1'!F14</f>
        <v>627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44080</v>
      </c>
      <c r="C7" s="22" t="s">
        <v>67</v>
      </c>
      <c r="D7" s="23" t="s">
        <v>550</v>
      </c>
      <c r="E7" s="24" t="s">
        <v>581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25" customHeight="1">
      <c r="A8" s="29">
        <v>2</v>
      </c>
      <c r="B8" s="121">
        <v>44081</v>
      </c>
      <c r="C8" s="30" t="s">
        <v>67</v>
      </c>
      <c r="D8" s="31" t="s">
        <v>551</v>
      </c>
      <c r="E8" s="32" t="s">
        <v>582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25" customHeight="1">
      <c r="A9" s="29">
        <v>3</v>
      </c>
      <c r="B9" s="121">
        <v>44082</v>
      </c>
      <c r="C9" s="30" t="s">
        <v>67</v>
      </c>
      <c r="D9" s="31" t="s">
        <v>552</v>
      </c>
      <c r="E9" s="32" t="s">
        <v>136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25" customHeight="1">
      <c r="A10" s="29">
        <v>4</v>
      </c>
      <c r="B10" s="121">
        <v>44083</v>
      </c>
      <c r="C10" s="30" t="s">
        <v>67</v>
      </c>
      <c r="D10" s="31" t="s">
        <v>553</v>
      </c>
      <c r="E10" s="32" t="s">
        <v>583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25" customHeight="1">
      <c r="A11" s="37">
        <v>5</v>
      </c>
      <c r="B11" s="122">
        <v>44084</v>
      </c>
      <c r="C11" s="38" t="s">
        <v>67</v>
      </c>
      <c r="D11" s="39" t="s">
        <v>554</v>
      </c>
      <c r="E11" s="40" t="s">
        <v>584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25" customHeight="1">
      <c r="A12" s="21">
        <v>6</v>
      </c>
      <c r="B12" s="123">
        <v>44085</v>
      </c>
      <c r="C12" s="22" t="s">
        <v>67</v>
      </c>
      <c r="D12" s="23" t="s">
        <v>555</v>
      </c>
      <c r="E12" s="24" t="s">
        <v>585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25" customHeight="1">
      <c r="A13" s="29">
        <v>7</v>
      </c>
      <c r="B13" s="121">
        <v>44086</v>
      </c>
      <c r="C13" s="30" t="s">
        <v>67</v>
      </c>
      <c r="D13" s="31" t="s">
        <v>556</v>
      </c>
      <c r="E13" s="32" t="s">
        <v>586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25" customHeight="1">
      <c r="A14" s="29">
        <v>8</v>
      </c>
      <c r="B14" s="121">
        <v>44087</v>
      </c>
      <c r="C14" s="30" t="s">
        <v>67</v>
      </c>
      <c r="D14" s="31" t="s">
        <v>197</v>
      </c>
      <c r="E14" s="32" t="s">
        <v>188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25" customHeight="1">
      <c r="A15" s="29">
        <v>9</v>
      </c>
      <c r="B15" s="121">
        <v>44088</v>
      </c>
      <c r="C15" s="30" t="s">
        <v>67</v>
      </c>
      <c r="D15" s="31" t="s">
        <v>557</v>
      </c>
      <c r="E15" s="32" t="s">
        <v>587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25" customHeight="1">
      <c r="A16" s="37">
        <v>10</v>
      </c>
      <c r="B16" s="122">
        <v>44089</v>
      </c>
      <c r="C16" s="38" t="s">
        <v>67</v>
      </c>
      <c r="D16" s="39" t="s">
        <v>558</v>
      </c>
      <c r="E16" s="40" t="s">
        <v>588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25" customHeight="1">
      <c r="A17" s="21">
        <v>11</v>
      </c>
      <c r="B17" s="123">
        <v>44090</v>
      </c>
      <c r="C17" s="22" t="s">
        <v>67</v>
      </c>
      <c r="D17" s="23" t="s">
        <v>559</v>
      </c>
      <c r="E17" s="24" t="s">
        <v>154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25" customHeight="1">
      <c r="A18" s="29">
        <v>12</v>
      </c>
      <c r="B18" s="121">
        <v>44091</v>
      </c>
      <c r="C18" s="30" t="s">
        <v>67</v>
      </c>
      <c r="D18" s="31" t="s">
        <v>560</v>
      </c>
      <c r="E18" s="32" t="s">
        <v>589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25" customHeight="1">
      <c r="A19" s="29">
        <v>13</v>
      </c>
      <c r="B19" s="121">
        <v>44092</v>
      </c>
      <c r="C19" s="30" t="s">
        <v>67</v>
      </c>
      <c r="D19" s="46" t="s">
        <v>135</v>
      </c>
      <c r="E19" s="32" t="s">
        <v>155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" customHeight="1">
      <c r="A20" s="29">
        <v>14</v>
      </c>
      <c r="B20" s="121">
        <v>44093</v>
      </c>
      <c r="C20" s="30" t="s">
        <v>68</v>
      </c>
      <c r="D20" s="31" t="s">
        <v>561</v>
      </c>
      <c r="E20" s="32" t="s">
        <v>590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25" customHeight="1">
      <c r="A21" s="37">
        <v>15</v>
      </c>
      <c r="B21" s="122">
        <v>44094</v>
      </c>
      <c r="C21" s="38" t="s">
        <v>68</v>
      </c>
      <c r="D21" s="39" t="s">
        <v>562</v>
      </c>
      <c r="E21" s="40" t="s">
        <v>591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25" customHeight="1">
      <c r="A22" s="21">
        <v>16</v>
      </c>
      <c r="B22" s="123">
        <v>44095</v>
      </c>
      <c r="C22" s="22" t="s">
        <v>68</v>
      </c>
      <c r="D22" s="23" t="s">
        <v>152</v>
      </c>
      <c r="E22" s="24" t="s">
        <v>592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6.25" customHeight="1">
      <c r="A23" s="29">
        <v>17</v>
      </c>
      <c r="B23" s="121">
        <v>44096</v>
      </c>
      <c r="C23" s="30" t="s">
        <v>68</v>
      </c>
      <c r="D23" s="31" t="s">
        <v>508</v>
      </c>
      <c r="E23" s="32" t="s">
        <v>593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25" customHeight="1">
      <c r="A24" s="29">
        <v>18</v>
      </c>
      <c r="B24" s="121">
        <v>44097</v>
      </c>
      <c r="C24" s="30" t="s">
        <v>68</v>
      </c>
      <c r="D24" s="31" t="s">
        <v>145</v>
      </c>
      <c r="E24" s="32" t="s">
        <v>594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" customHeight="1">
      <c r="A25" s="29">
        <v>19</v>
      </c>
      <c r="B25" s="121">
        <v>44098</v>
      </c>
      <c r="C25" s="30" t="s">
        <v>68</v>
      </c>
      <c r="D25" s="31" t="s">
        <v>563</v>
      </c>
      <c r="E25" s="32" t="s">
        <v>595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7" customHeight="1">
      <c r="A26" s="37">
        <v>20</v>
      </c>
      <c r="B26" s="122">
        <v>44099</v>
      </c>
      <c r="C26" s="38" t="s">
        <v>68</v>
      </c>
      <c r="D26" s="39" t="s">
        <v>564</v>
      </c>
      <c r="E26" s="40" t="s">
        <v>596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25" customHeight="1">
      <c r="A27" s="21">
        <v>21</v>
      </c>
      <c r="B27" s="123">
        <v>44100</v>
      </c>
      <c r="C27" s="47" t="s">
        <v>68</v>
      </c>
      <c r="D27" s="48" t="s">
        <v>565</v>
      </c>
      <c r="E27" s="49" t="s">
        <v>597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25" customHeight="1">
      <c r="A28" s="29">
        <v>22</v>
      </c>
      <c r="B28" s="121">
        <v>44101</v>
      </c>
      <c r="C28" s="53" t="s">
        <v>68</v>
      </c>
      <c r="D28" s="31" t="s">
        <v>566</v>
      </c>
      <c r="E28" s="32" t="s">
        <v>598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25" customHeight="1">
      <c r="A29" s="29">
        <v>23</v>
      </c>
      <c r="B29" s="121">
        <v>44102</v>
      </c>
      <c r="C29" s="30" t="s">
        <v>68</v>
      </c>
      <c r="D29" s="54" t="s">
        <v>567</v>
      </c>
      <c r="E29" s="55" t="s">
        <v>599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25" customHeight="1">
      <c r="A30" s="29">
        <v>24</v>
      </c>
      <c r="B30" s="121">
        <v>44103</v>
      </c>
      <c r="C30" s="30" t="s">
        <v>68</v>
      </c>
      <c r="D30" s="31" t="s">
        <v>568</v>
      </c>
      <c r="E30" s="32" t="s">
        <v>194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25" customHeight="1">
      <c r="A31" s="37">
        <v>25</v>
      </c>
      <c r="B31" s="122">
        <v>44104</v>
      </c>
      <c r="C31" s="56" t="s">
        <v>68</v>
      </c>
      <c r="D31" s="57" t="s">
        <v>569</v>
      </c>
      <c r="E31" s="58" t="s">
        <v>583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.25" customHeight="1">
      <c r="A32" s="21">
        <v>26</v>
      </c>
      <c r="B32" s="123">
        <v>44105</v>
      </c>
      <c r="C32" s="22" t="s">
        <v>68</v>
      </c>
      <c r="D32" s="23" t="s">
        <v>570</v>
      </c>
      <c r="E32" s="24" t="s">
        <v>600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25" customHeight="1">
      <c r="A33" s="29">
        <v>27</v>
      </c>
      <c r="B33" s="121">
        <v>44106</v>
      </c>
      <c r="C33" s="30" t="s">
        <v>68</v>
      </c>
      <c r="D33" s="31" t="s">
        <v>192</v>
      </c>
      <c r="E33" s="32" t="s">
        <v>601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25" customHeight="1">
      <c r="A34" s="29">
        <v>28</v>
      </c>
      <c r="B34" s="121">
        <v>44107</v>
      </c>
      <c r="C34" s="30" t="s">
        <v>68</v>
      </c>
      <c r="D34" s="31" t="s">
        <v>571</v>
      </c>
      <c r="E34" s="32" t="s">
        <v>602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25" customHeight="1">
      <c r="A35" s="29">
        <v>29</v>
      </c>
      <c r="B35" s="121">
        <v>44108</v>
      </c>
      <c r="C35" s="30" t="s">
        <v>68</v>
      </c>
      <c r="D35" s="31" t="s">
        <v>572</v>
      </c>
      <c r="E35" s="32" t="s">
        <v>603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25" customHeight="1">
      <c r="A36" s="37">
        <v>30</v>
      </c>
      <c r="B36" s="122">
        <v>44109</v>
      </c>
      <c r="C36" s="38" t="s">
        <v>68</v>
      </c>
      <c r="D36" s="39" t="s">
        <v>207</v>
      </c>
      <c r="E36" s="40" t="s">
        <v>604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</row>
    <row r="37" spans="1:25" s="2" customFormat="1" ht="16.25" customHeight="1">
      <c r="A37" s="21">
        <v>31</v>
      </c>
      <c r="B37" s="123">
        <v>44110</v>
      </c>
      <c r="C37" s="47" t="s">
        <v>68</v>
      </c>
      <c r="D37" s="62" t="s">
        <v>573</v>
      </c>
      <c r="E37" s="63" t="s">
        <v>605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</row>
    <row r="38" spans="1:25" s="2" customFormat="1" ht="16.25" customHeight="1">
      <c r="A38" s="29">
        <v>32</v>
      </c>
      <c r="B38" s="121">
        <v>44111</v>
      </c>
      <c r="C38" s="30" t="s">
        <v>68</v>
      </c>
      <c r="D38" s="31" t="s">
        <v>574</v>
      </c>
      <c r="E38" s="32" t="s">
        <v>606</v>
      </c>
      <c r="F38" s="29" t="s">
        <v>25</v>
      </c>
      <c r="G38" s="83"/>
      <c r="H38" s="35"/>
      <c r="I38" s="35"/>
      <c r="J38" s="35"/>
      <c r="K38" s="35"/>
      <c r="L38" s="35"/>
      <c r="M38" s="35"/>
      <c r="N38" s="35"/>
      <c r="O38" s="35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25" customHeight="1">
      <c r="A39" s="29">
        <v>33</v>
      </c>
      <c r="B39" s="121">
        <v>44112</v>
      </c>
      <c r="C39" s="30" t="s">
        <v>68</v>
      </c>
      <c r="D39" s="31" t="s">
        <v>575</v>
      </c>
      <c r="E39" s="32" t="s">
        <v>607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25" customHeight="1">
      <c r="A40" s="29">
        <v>34</v>
      </c>
      <c r="B40" s="121">
        <v>44113</v>
      </c>
      <c r="C40" s="30" t="s">
        <v>68</v>
      </c>
      <c r="D40" s="31" t="s">
        <v>576</v>
      </c>
      <c r="E40" s="32" t="s">
        <v>608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" customHeight="1">
      <c r="A41" s="37">
        <v>35</v>
      </c>
      <c r="B41" s="122">
        <v>44114</v>
      </c>
      <c r="C41" s="56" t="s">
        <v>68</v>
      </c>
      <c r="D41" s="57" t="s">
        <v>577</v>
      </c>
      <c r="E41" s="58" t="s">
        <v>609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44"/>
    </row>
    <row r="42" spans="1:25" s="2" customFormat="1" ht="16.5" customHeight="1">
      <c r="A42" s="21">
        <v>36</v>
      </c>
      <c r="B42" s="123">
        <v>44115</v>
      </c>
      <c r="C42" s="22" t="s">
        <v>68</v>
      </c>
      <c r="D42" s="23" t="s">
        <v>521</v>
      </c>
      <c r="E42" s="24" t="s">
        <v>610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25" customHeight="1">
      <c r="A43" s="29">
        <v>37</v>
      </c>
      <c r="B43" s="121">
        <v>44116</v>
      </c>
      <c r="C43" s="30" t="s">
        <v>68</v>
      </c>
      <c r="D43" s="31" t="s">
        <v>578</v>
      </c>
      <c r="E43" s="32" t="s">
        <v>611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25" customHeight="1">
      <c r="A44" s="29">
        <v>38</v>
      </c>
      <c r="B44" s="121">
        <v>44117</v>
      </c>
      <c r="C44" s="30" t="s">
        <v>68</v>
      </c>
      <c r="D44" s="31" t="s">
        <v>579</v>
      </c>
      <c r="E44" s="32" t="s">
        <v>612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25" customHeight="1">
      <c r="A45" s="29">
        <v>39</v>
      </c>
      <c r="B45" s="121">
        <v>44118</v>
      </c>
      <c r="C45" s="30" t="s">
        <v>68</v>
      </c>
      <c r="D45" s="31" t="s">
        <v>137</v>
      </c>
      <c r="E45" s="32" t="s">
        <v>613</v>
      </c>
      <c r="F45" s="29" t="s">
        <v>22</v>
      </c>
      <c r="G45" s="76"/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25" customHeight="1">
      <c r="A46" s="37">
        <v>40</v>
      </c>
      <c r="B46" s="122">
        <v>44119</v>
      </c>
      <c r="C46" s="38" t="s">
        <v>68</v>
      </c>
      <c r="D46" s="39" t="s">
        <v>580</v>
      </c>
      <c r="E46" s="40" t="s">
        <v>614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64"/>
    </row>
    <row r="47" spans="1:25" s="2" customFormat="1" ht="6" customHeight="1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25" customHeight="1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13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27</v>
      </c>
      <c r="P48" s="65"/>
      <c r="Q48" s="68" t="s">
        <v>8</v>
      </c>
      <c r="X48" s="65"/>
      <c r="Y48" s="65"/>
    </row>
    <row r="49" spans="1:25" s="91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ht="15" customHeight="1">
      <c r="B56" s="86"/>
      <c r="C56" s="87"/>
      <c r="D56" s="88"/>
      <c r="E56" s="88"/>
      <c r="F56" s="89"/>
      <c r="G56" s="89"/>
      <c r="H56" s="89"/>
      <c r="I56" s="89"/>
      <c r="J56" s="89"/>
      <c r="K56" s="89"/>
    </row>
    <row r="57" spans="1:25" ht="15" customHeight="1">
      <c r="B57" s="86"/>
      <c r="C57" s="87"/>
      <c r="D57" s="88"/>
      <c r="E57" s="88"/>
      <c r="F57" s="89"/>
      <c r="G57" s="89"/>
      <c r="H57" s="89"/>
      <c r="I57" s="89"/>
      <c r="J57" s="89"/>
      <c r="K57" s="89"/>
    </row>
    <row r="58" spans="1:25" ht="15" customHeight="1">
      <c r="C58" s="7"/>
      <c r="D58" s="8"/>
      <c r="E5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0"/>
  <sheetViews>
    <sheetView topLeftCell="A19" zoomScale="120" zoomScaleNormal="120" workbookViewId="0">
      <selection activeCell="Z19" sqref="Z1:AM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ม.1'!B16</f>
        <v>นางสุวณี  สุวรรณพัฒน์</v>
      </c>
    </row>
    <row r="2" spans="1:25" s="10" customFormat="1" ht="18" customHeight="1">
      <c r="B2" s="103" t="s">
        <v>46</v>
      </c>
      <c r="C2" s="95"/>
      <c r="D2" s="96"/>
      <c r="E2" s="101" t="s">
        <v>58</v>
      </c>
      <c r="M2" s="10" t="s">
        <v>45</v>
      </c>
      <c r="R2" s="10" t="str">
        <f>'ยอด ม.1'!B17</f>
        <v>นางอุราพร   สุวรรณบุตร</v>
      </c>
    </row>
    <row r="3" spans="1:25" s="12" customFormat="1" ht="17.25" customHeight="1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ม.1'!F16</f>
        <v>626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44120</v>
      </c>
      <c r="C7" s="22" t="s">
        <v>67</v>
      </c>
      <c r="D7" s="23" t="s">
        <v>615</v>
      </c>
      <c r="E7" s="24" t="s">
        <v>644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25" customHeight="1">
      <c r="A8" s="29">
        <v>2</v>
      </c>
      <c r="B8" s="121">
        <v>44121</v>
      </c>
      <c r="C8" s="30" t="s">
        <v>67</v>
      </c>
      <c r="D8" s="31" t="s">
        <v>142</v>
      </c>
      <c r="E8" s="32" t="s">
        <v>148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25" customHeight="1">
      <c r="A9" s="29">
        <v>3</v>
      </c>
      <c r="B9" s="121">
        <v>44122</v>
      </c>
      <c r="C9" s="30" t="s">
        <v>67</v>
      </c>
      <c r="D9" s="31" t="s">
        <v>616</v>
      </c>
      <c r="E9" s="32" t="s">
        <v>645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25" customHeight="1">
      <c r="A10" s="29">
        <v>4</v>
      </c>
      <c r="B10" s="121">
        <v>44123</v>
      </c>
      <c r="C10" s="30" t="s">
        <v>67</v>
      </c>
      <c r="D10" s="31" t="s">
        <v>1058</v>
      </c>
      <c r="E10" s="32" t="s">
        <v>1059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25" customHeight="1">
      <c r="A11" s="37">
        <v>5</v>
      </c>
      <c r="B11" s="122">
        <v>44124</v>
      </c>
      <c r="C11" s="38" t="s">
        <v>67</v>
      </c>
      <c r="D11" s="39" t="s">
        <v>617</v>
      </c>
      <c r="E11" s="40" t="s">
        <v>646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25" customHeight="1">
      <c r="A12" s="21">
        <v>6</v>
      </c>
      <c r="B12" s="123">
        <v>44125</v>
      </c>
      <c r="C12" s="22" t="s">
        <v>67</v>
      </c>
      <c r="D12" s="23" t="s">
        <v>618</v>
      </c>
      <c r="E12" s="24" t="s">
        <v>647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25" customHeight="1">
      <c r="A13" s="29">
        <v>7</v>
      </c>
      <c r="B13" s="121">
        <v>44126</v>
      </c>
      <c r="C13" s="30" t="s">
        <v>67</v>
      </c>
      <c r="D13" s="31" t="s">
        <v>619</v>
      </c>
      <c r="E13" s="32" t="s">
        <v>648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25" customHeight="1">
      <c r="A14" s="29">
        <v>8</v>
      </c>
      <c r="B14" s="121">
        <v>44127</v>
      </c>
      <c r="C14" s="30" t="s">
        <v>67</v>
      </c>
      <c r="D14" s="31" t="s">
        <v>245</v>
      </c>
      <c r="E14" s="32" t="s">
        <v>649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25" customHeight="1">
      <c r="A15" s="29">
        <v>9</v>
      </c>
      <c r="B15" s="121">
        <v>44128</v>
      </c>
      <c r="C15" s="30" t="s">
        <v>67</v>
      </c>
      <c r="D15" s="31" t="s">
        <v>620</v>
      </c>
      <c r="E15" s="32" t="s">
        <v>650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25" customHeight="1">
      <c r="A16" s="37">
        <v>10</v>
      </c>
      <c r="B16" s="122">
        <v>44129</v>
      </c>
      <c r="C16" s="38" t="s">
        <v>67</v>
      </c>
      <c r="D16" s="39" t="s">
        <v>621</v>
      </c>
      <c r="E16" s="40" t="s">
        <v>651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25" customHeight="1">
      <c r="A17" s="21">
        <v>11</v>
      </c>
      <c r="B17" s="123">
        <v>44130</v>
      </c>
      <c r="C17" s="22" t="s">
        <v>67</v>
      </c>
      <c r="D17" s="23" t="s">
        <v>622</v>
      </c>
      <c r="E17" s="24" t="s">
        <v>652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25" customHeight="1">
      <c r="A18" s="29">
        <v>12</v>
      </c>
      <c r="B18" s="121">
        <v>44131</v>
      </c>
      <c r="C18" s="30" t="s">
        <v>67</v>
      </c>
      <c r="D18" s="31" t="s">
        <v>623</v>
      </c>
      <c r="E18" s="32" t="s">
        <v>653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25" customHeight="1">
      <c r="A19" s="29">
        <v>13</v>
      </c>
      <c r="B19" s="121">
        <v>44132</v>
      </c>
      <c r="C19" s="30" t="s">
        <v>67</v>
      </c>
      <c r="D19" s="46" t="s">
        <v>195</v>
      </c>
      <c r="E19" s="32" t="s">
        <v>654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25" customHeight="1">
      <c r="A20" s="29">
        <v>14</v>
      </c>
      <c r="B20" s="121">
        <v>44133</v>
      </c>
      <c r="C20" s="30" t="s">
        <v>67</v>
      </c>
      <c r="D20" s="31" t="s">
        <v>624</v>
      </c>
      <c r="E20" s="32" t="s">
        <v>655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25" customHeight="1">
      <c r="A21" s="37">
        <v>15</v>
      </c>
      <c r="B21" s="122">
        <v>44134</v>
      </c>
      <c r="C21" s="38" t="s">
        <v>67</v>
      </c>
      <c r="D21" s="39" t="s">
        <v>227</v>
      </c>
      <c r="E21" s="40" t="s">
        <v>163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25" customHeight="1">
      <c r="A22" s="21">
        <v>16</v>
      </c>
      <c r="B22" s="123">
        <v>44135</v>
      </c>
      <c r="C22" s="22" t="s">
        <v>67</v>
      </c>
      <c r="D22" s="23" t="s">
        <v>625</v>
      </c>
      <c r="E22" s="24" t="s">
        <v>656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6.25" customHeight="1">
      <c r="A23" s="29">
        <v>17</v>
      </c>
      <c r="B23" s="121">
        <v>44136</v>
      </c>
      <c r="C23" s="30" t="s">
        <v>67</v>
      </c>
      <c r="D23" s="31" t="s">
        <v>626</v>
      </c>
      <c r="E23" s="32" t="s">
        <v>657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25" customHeight="1">
      <c r="A24" s="29">
        <v>18</v>
      </c>
      <c r="B24" s="121">
        <v>44137</v>
      </c>
      <c r="C24" s="30" t="s">
        <v>67</v>
      </c>
      <c r="D24" s="31" t="s">
        <v>627</v>
      </c>
      <c r="E24" s="32" t="s">
        <v>658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.25" customHeight="1">
      <c r="A25" s="29">
        <v>19</v>
      </c>
      <c r="B25" s="121">
        <v>44138</v>
      </c>
      <c r="C25" s="30" t="s">
        <v>68</v>
      </c>
      <c r="D25" s="31" t="s">
        <v>628</v>
      </c>
      <c r="E25" s="32" t="s">
        <v>659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6.25" customHeight="1">
      <c r="A26" s="37">
        <v>20</v>
      </c>
      <c r="B26" s="122">
        <v>44139</v>
      </c>
      <c r="C26" s="38" t="s">
        <v>68</v>
      </c>
      <c r="D26" s="39" t="s">
        <v>629</v>
      </c>
      <c r="E26" s="40" t="s">
        <v>155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25" customHeight="1">
      <c r="A27" s="21">
        <v>21</v>
      </c>
      <c r="B27" s="123">
        <v>44140</v>
      </c>
      <c r="C27" s="47" t="s">
        <v>68</v>
      </c>
      <c r="D27" s="48" t="s">
        <v>630</v>
      </c>
      <c r="E27" s="49" t="s">
        <v>660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25" customHeight="1">
      <c r="A28" s="29">
        <v>22</v>
      </c>
      <c r="B28" s="121">
        <v>44141</v>
      </c>
      <c r="C28" s="53" t="s">
        <v>68</v>
      </c>
      <c r="D28" s="31" t="s">
        <v>631</v>
      </c>
      <c r="E28" s="32" t="s">
        <v>661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25" customHeight="1">
      <c r="A29" s="29">
        <v>23</v>
      </c>
      <c r="B29" s="121">
        <v>44142</v>
      </c>
      <c r="C29" s="30" t="s">
        <v>68</v>
      </c>
      <c r="D29" s="54" t="s">
        <v>632</v>
      </c>
      <c r="E29" s="55" t="s">
        <v>662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25" customHeight="1">
      <c r="A30" s="29">
        <v>24</v>
      </c>
      <c r="B30" s="121">
        <v>44143</v>
      </c>
      <c r="C30" s="30" t="s">
        <v>68</v>
      </c>
      <c r="D30" s="31" t="s">
        <v>210</v>
      </c>
      <c r="E30" s="32" t="s">
        <v>663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25" customHeight="1">
      <c r="A31" s="37">
        <v>25</v>
      </c>
      <c r="B31" s="122">
        <v>44144</v>
      </c>
      <c r="C31" s="56" t="s">
        <v>68</v>
      </c>
      <c r="D31" s="57" t="s">
        <v>633</v>
      </c>
      <c r="E31" s="58" t="s">
        <v>664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.25" customHeight="1">
      <c r="A32" s="21">
        <v>26</v>
      </c>
      <c r="B32" s="123">
        <v>44145</v>
      </c>
      <c r="C32" s="22" t="s">
        <v>68</v>
      </c>
      <c r="D32" s="23" t="s">
        <v>634</v>
      </c>
      <c r="E32" s="24" t="s">
        <v>200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25" customHeight="1">
      <c r="A33" s="29">
        <v>27</v>
      </c>
      <c r="B33" s="121">
        <v>44146</v>
      </c>
      <c r="C33" s="30" t="s">
        <v>68</v>
      </c>
      <c r="D33" s="31" t="s">
        <v>203</v>
      </c>
      <c r="E33" s="32" t="s">
        <v>665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25" customHeight="1">
      <c r="A34" s="29">
        <v>28</v>
      </c>
      <c r="B34" s="121">
        <v>44147</v>
      </c>
      <c r="C34" s="30" t="s">
        <v>68</v>
      </c>
      <c r="D34" s="31" t="s">
        <v>166</v>
      </c>
      <c r="E34" s="32" t="s">
        <v>666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" customHeight="1">
      <c r="A35" s="29">
        <v>29</v>
      </c>
      <c r="B35" s="121">
        <v>44148</v>
      </c>
      <c r="C35" s="30" t="s">
        <v>68</v>
      </c>
      <c r="D35" s="31" t="s">
        <v>635</v>
      </c>
      <c r="E35" s="32" t="s">
        <v>667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25" customHeight="1">
      <c r="A36" s="37">
        <v>30</v>
      </c>
      <c r="B36" s="122">
        <v>44149</v>
      </c>
      <c r="C36" s="38" t="s">
        <v>68</v>
      </c>
      <c r="D36" s="39" t="s">
        <v>636</v>
      </c>
      <c r="E36" s="40" t="s">
        <v>668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</row>
    <row r="37" spans="1:25" s="2" customFormat="1" ht="16.25" customHeight="1">
      <c r="A37" s="21">
        <v>31</v>
      </c>
      <c r="B37" s="123">
        <v>44150</v>
      </c>
      <c r="C37" s="47" t="s">
        <v>68</v>
      </c>
      <c r="D37" s="62" t="s">
        <v>637</v>
      </c>
      <c r="E37" s="63" t="s">
        <v>669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</row>
    <row r="38" spans="1:25" s="2" customFormat="1" ht="16.25" customHeight="1">
      <c r="A38" s="29">
        <v>32</v>
      </c>
      <c r="B38" s="121">
        <v>44151</v>
      </c>
      <c r="C38" s="30" t="s">
        <v>68</v>
      </c>
      <c r="D38" s="31" t="s">
        <v>638</v>
      </c>
      <c r="E38" s="32" t="s">
        <v>670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25" customHeight="1">
      <c r="A39" s="29">
        <v>33</v>
      </c>
      <c r="B39" s="121">
        <v>44152</v>
      </c>
      <c r="C39" s="30" t="s">
        <v>68</v>
      </c>
      <c r="D39" s="31" t="s">
        <v>639</v>
      </c>
      <c r="E39" s="32" t="s">
        <v>671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25" customHeight="1">
      <c r="A40" s="29">
        <v>34</v>
      </c>
      <c r="B40" s="121">
        <v>44153</v>
      </c>
      <c r="C40" s="30" t="s">
        <v>68</v>
      </c>
      <c r="D40" s="31" t="s">
        <v>213</v>
      </c>
      <c r="E40" s="32" t="s">
        <v>672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5" customHeight="1">
      <c r="A41" s="37">
        <v>35</v>
      </c>
      <c r="B41" s="122">
        <v>44154</v>
      </c>
      <c r="C41" s="56" t="s">
        <v>68</v>
      </c>
      <c r="D41" s="57" t="s">
        <v>640</v>
      </c>
      <c r="E41" s="58" t="s">
        <v>673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44"/>
    </row>
    <row r="42" spans="1:25" s="2" customFormat="1" ht="16.25" customHeight="1">
      <c r="A42" s="21">
        <v>36</v>
      </c>
      <c r="B42" s="123">
        <v>44155</v>
      </c>
      <c r="C42" s="22" t="s">
        <v>68</v>
      </c>
      <c r="D42" s="23" t="s">
        <v>641</v>
      </c>
      <c r="E42" s="24" t="s">
        <v>674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25" customHeight="1">
      <c r="A43" s="29">
        <v>37</v>
      </c>
      <c r="B43" s="121">
        <v>44156</v>
      </c>
      <c r="C43" s="30" t="s">
        <v>68</v>
      </c>
      <c r="D43" s="31" t="s">
        <v>642</v>
      </c>
      <c r="E43" s="32" t="s">
        <v>675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25" customHeight="1">
      <c r="A44" s="29">
        <v>38</v>
      </c>
      <c r="B44" s="121">
        <v>44157</v>
      </c>
      <c r="C44" s="53" t="s">
        <v>68</v>
      </c>
      <c r="D44" s="54" t="s">
        <v>643</v>
      </c>
      <c r="E44" s="55" t="s">
        <v>676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" customHeight="1">
      <c r="A45" s="29">
        <v>39</v>
      </c>
      <c r="B45" s="121">
        <v>44158</v>
      </c>
      <c r="C45" s="30" t="s">
        <v>68</v>
      </c>
      <c r="D45" s="31" t="s">
        <v>187</v>
      </c>
      <c r="E45" s="32" t="s">
        <v>678</v>
      </c>
      <c r="F45" s="29" t="s">
        <v>22</v>
      </c>
      <c r="G45" s="83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25" customHeight="1">
      <c r="A46" s="37">
        <v>40</v>
      </c>
      <c r="B46" s="122">
        <v>44159</v>
      </c>
      <c r="C46" s="38" t="s">
        <v>68</v>
      </c>
      <c r="D46" s="39" t="s">
        <v>198</v>
      </c>
      <c r="E46" s="40" t="s">
        <v>679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64"/>
    </row>
    <row r="47" spans="1:25" s="2" customFormat="1" ht="6" customHeight="1">
      <c r="A47" s="66"/>
      <c r="B47" s="127"/>
      <c r="C47" s="125"/>
      <c r="D47" s="126"/>
      <c r="E47" s="12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25" customHeight="1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18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22</v>
      </c>
      <c r="P48" s="65"/>
      <c r="Q48" s="68" t="s">
        <v>8</v>
      </c>
      <c r="X48" s="65"/>
      <c r="Y48" s="65"/>
    </row>
    <row r="49" spans="1:25" s="91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ht="15" customHeight="1">
      <c r="B56" s="86"/>
      <c r="C56" s="87"/>
      <c r="D56" s="88"/>
      <c r="E56" s="88"/>
      <c r="F56" s="89"/>
      <c r="G56" s="89"/>
      <c r="H56" s="89"/>
      <c r="I56" s="89"/>
      <c r="J56" s="89"/>
    </row>
    <row r="57" spans="1:25" ht="15" customHeight="1">
      <c r="B57" s="86"/>
      <c r="C57" s="87"/>
      <c r="D57" s="88"/>
      <c r="E57" s="88"/>
      <c r="F57" s="89"/>
    </row>
    <row r="58" spans="1:25" ht="15" customHeight="1">
      <c r="B58" s="86"/>
      <c r="C58" s="90"/>
      <c r="D58" s="91"/>
      <c r="E58" s="91"/>
      <c r="F58" s="89"/>
    </row>
    <row r="59" spans="1:25" ht="15" customHeight="1">
      <c r="B59" s="86"/>
      <c r="C59" s="87"/>
      <c r="D59" s="88"/>
      <c r="E59" s="88"/>
      <c r="F59" s="89"/>
    </row>
    <row r="60" spans="1:25" ht="15" customHeight="1">
      <c r="B60" s="86"/>
      <c r="C60" s="87"/>
      <c r="D60" s="88"/>
      <c r="E60" s="88"/>
      <c r="F60" s="89"/>
    </row>
  </sheetData>
  <sortState xmlns:xlrd2="http://schemas.microsoft.com/office/spreadsheetml/2017/richdata2" ref="C66:E70">
    <sortCondition ref="D66:D70"/>
    <sortCondition ref="E66:E70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58"/>
  <sheetViews>
    <sheetView topLeftCell="A22" zoomScale="130" zoomScaleNormal="130" workbookViewId="0">
      <selection activeCell="Z22" sqref="Z1:AM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ม.1'!B18</f>
        <v>นางณัฐกานต์  ถาวโรจน์</v>
      </c>
    </row>
    <row r="2" spans="1:25" s="10" customFormat="1" ht="18" customHeight="1">
      <c r="B2" s="103" t="s">
        <v>46</v>
      </c>
      <c r="C2" s="95"/>
      <c r="D2" s="96"/>
      <c r="E2" s="101" t="s">
        <v>59</v>
      </c>
      <c r="M2" s="10" t="s">
        <v>45</v>
      </c>
      <c r="R2" s="10" t="str">
        <f>'ยอด ม.1'!B19</f>
        <v>นางสาวณัฐติยา ผาสุข</v>
      </c>
    </row>
    <row r="3" spans="1:25" s="12" customFormat="1" ht="17.25" customHeight="1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ม.1'!F18</f>
        <v>625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44160</v>
      </c>
      <c r="C7" s="128" t="s">
        <v>67</v>
      </c>
      <c r="D7" s="129" t="s">
        <v>680</v>
      </c>
      <c r="E7" s="130" t="s">
        <v>712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25" customHeight="1">
      <c r="A8" s="29">
        <v>2</v>
      </c>
      <c r="B8" s="121">
        <v>44161</v>
      </c>
      <c r="C8" s="131" t="s">
        <v>67</v>
      </c>
      <c r="D8" s="132" t="s">
        <v>681</v>
      </c>
      <c r="E8" s="133" t="s">
        <v>713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25" customHeight="1">
      <c r="A9" s="29">
        <v>3</v>
      </c>
      <c r="B9" s="121">
        <v>44162</v>
      </c>
      <c r="C9" s="131" t="s">
        <v>67</v>
      </c>
      <c r="D9" s="132" t="s">
        <v>682</v>
      </c>
      <c r="E9" s="133" t="s">
        <v>224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25" customHeight="1">
      <c r="A10" s="29">
        <v>4</v>
      </c>
      <c r="B10" s="121">
        <v>44163</v>
      </c>
      <c r="C10" s="131" t="s">
        <v>67</v>
      </c>
      <c r="D10" s="132" t="s">
        <v>169</v>
      </c>
      <c r="E10" s="133" t="s">
        <v>714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25" customHeight="1">
      <c r="A11" s="37">
        <v>5</v>
      </c>
      <c r="B11" s="122">
        <v>44164</v>
      </c>
      <c r="C11" s="134" t="s">
        <v>67</v>
      </c>
      <c r="D11" s="135" t="s">
        <v>201</v>
      </c>
      <c r="E11" s="136" t="s">
        <v>715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25" customHeight="1">
      <c r="A12" s="21">
        <v>6</v>
      </c>
      <c r="B12" s="123">
        <v>44165</v>
      </c>
      <c r="C12" s="128" t="s">
        <v>67</v>
      </c>
      <c r="D12" s="129" t="s">
        <v>201</v>
      </c>
      <c r="E12" s="130" t="s">
        <v>716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25" customHeight="1">
      <c r="A13" s="29">
        <v>7</v>
      </c>
      <c r="B13" s="121">
        <v>44166</v>
      </c>
      <c r="C13" s="131" t="s">
        <v>67</v>
      </c>
      <c r="D13" s="132" t="s">
        <v>683</v>
      </c>
      <c r="E13" s="133" t="s">
        <v>717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25" customHeight="1">
      <c r="A14" s="29">
        <v>8</v>
      </c>
      <c r="B14" s="121">
        <v>44167</v>
      </c>
      <c r="C14" s="131" t="s">
        <v>67</v>
      </c>
      <c r="D14" s="132" t="s">
        <v>684</v>
      </c>
      <c r="E14" s="133" t="s">
        <v>718</v>
      </c>
      <c r="F14" s="29" t="s">
        <v>21</v>
      </c>
      <c r="G14" s="76"/>
      <c r="H14" s="33"/>
      <c r="I14" s="33"/>
      <c r="J14" s="33"/>
      <c r="K14" s="33"/>
      <c r="L14" s="78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25" customHeight="1">
      <c r="A15" s="29">
        <v>9</v>
      </c>
      <c r="B15" s="121">
        <v>44168</v>
      </c>
      <c r="C15" s="131" t="s">
        <v>67</v>
      </c>
      <c r="D15" s="132" t="s">
        <v>685</v>
      </c>
      <c r="E15" s="133" t="s">
        <v>719</v>
      </c>
      <c r="F15" s="29" t="s">
        <v>22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25" customHeight="1">
      <c r="A16" s="37">
        <v>10</v>
      </c>
      <c r="B16" s="122">
        <v>44169</v>
      </c>
      <c r="C16" s="134" t="s">
        <v>67</v>
      </c>
      <c r="D16" s="135" t="s">
        <v>486</v>
      </c>
      <c r="E16" s="136" t="s">
        <v>720</v>
      </c>
      <c r="F16" s="37" t="s">
        <v>23</v>
      </c>
      <c r="G16" s="144"/>
      <c r="H16" s="43"/>
      <c r="I16" s="43"/>
      <c r="J16" s="43"/>
      <c r="K16" s="43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25" customHeight="1">
      <c r="A17" s="21">
        <v>11</v>
      </c>
      <c r="B17" s="123">
        <v>44170</v>
      </c>
      <c r="C17" s="128" t="s">
        <v>67</v>
      </c>
      <c r="D17" s="217" t="s">
        <v>686</v>
      </c>
      <c r="E17" s="130" t="s">
        <v>721</v>
      </c>
      <c r="F17" s="25" t="s">
        <v>24</v>
      </c>
      <c r="G17" s="82"/>
      <c r="H17" s="45"/>
      <c r="I17" s="45"/>
      <c r="J17" s="45"/>
      <c r="K17" s="45"/>
      <c r="L17" s="26"/>
      <c r="M17" s="26"/>
      <c r="N17" s="26"/>
      <c r="O17" s="26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25" customHeight="1">
      <c r="A18" s="29">
        <v>12</v>
      </c>
      <c r="B18" s="121">
        <v>44171</v>
      </c>
      <c r="C18" s="131" t="s">
        <v>67</v>
      </c>
      <c r="D18" s="132" t="s">
        <v>174</v>
      </c>
      <c r="E18" s="133" t="s">
        <v>722</v>
      </c>
      <c r="F18" s="29" t="s">
        <v>25</v>
      </c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25" customHeight="1">
      <c r="A19" s="29">
        <v>13</v>
      </c>
      <c r="B19" s="121">
        <v>44172</v>
      </c>
      <c r="C19" s="131" t="s">
        <v>67</v>
      </c>
      <c r="D19" s="132" t="s">
        <v>687</v>
      </c>
      <c r="E19" s="133" t="s">
        <v>723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25" customHeight="1">
      <c r="A20" s="29">
        <v>14</v>
      </c>
      <c r="B20" s="121">
        <v>44173</v>
      </c>
      <c r="C20" s="131" t="s">
        <v>67</v>
      </c>
      <c r="D20" s="132" t="s">
        <v>688</v>
      </c>
      <c r="E20" s="133" t="s">
        <v>724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25" customHeight="1">
      <c r="A21" s="37">
        <v>15</v>
      </c>
      <c r="B21" s="122">
        <v>44174</v>
      </c>
      <c r="C21" s="134" t="s">
        <v>67</v>
      </c>
      <c r="D21" s="135" t="s">
        <v>689</v>
      </c>
      <c r="E21" s="136" t="s">
        <v>725</v>
      </c>
      <c r="F21" s="37" t="s">
        <v>23</v>
      </c>
      <c r="G21" s="144"/>
      <c r="H21" s="43"/>
      <c r="I21" s="43"/>
      <c r="J21" s="43"/>
      <c r="K21" s="43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25" customHeight="1">
      <c r="A22" s="21">
        <v>16</v>
      </c>
      <c r="B22" s="123">
        <v>44175</v>
      </c>
      <c r="C22" s="128" t="s">
        <v>67</v>
      </c>
      <c r="D22" s="129" t="s">
        <v>690</v>
      </c>
      <c r="E22" s="130" t="s">
        <v>726</v>
      </c>
      <c r="F22" s="25" t="s">
        <v>24</v>
      </c>
      <c r="G22" s="82"/>
      <c r="H22" s="45"/>
      <c r="I22" s="45"/>
      <c r="J22" s="45"/>
      <c r="K22" s="45"/>
      <c r="L22" s="26"/>
      <c r="M22" s="26"/>
      <c r="N22" s="26"/>
      <c r="O22" s="26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6.25" customHeight="1">
      <c r="A23" s="29">
        <v>17</v>
      </c>
      <c r="B23" s="121">
        <v>44176</v>
      </c>
      <c r="C23" s="131" t="s">
        <v>68</v>
      </c>
      <c r="D23" s="132" t="s">
        <v>691</v>
      </c>
      <c r="E23" s="133" t="s">
        <v>727</v>
      </c>
      <c r="F23" s="29" t="s">
        <v>25</v>
      </c>
      <c r="G23" s="76"/>
      <c r="H23" s="33"/>
      <c r="I23" s="33"/>
      <c r="J23" s="33"/>
      <c r="K23" s="33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7" customHeight="1">
      <c r="A24" s="29">
        <v>18</v>
      </c>
      <c r="B24" s="121">
        <v>44177</v>
      </c>
      <c r="C24" s="131" t="s">
        <v>68</v>
      </c>
      <c r="D24" s="132" t="s">
        <v>692</v>
      </c>
      <c r="E24" s="133" t="s">
        <v>728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.25" customHeight="1">
      <c r="A25" s="29">
        <v>19</v>
      </c>
      <c r="B25" s="121">
        <v>44178</v>
      </c>
      <c r="C25" s="131" t="s">
        <v>68</v>
      </c>
      <c r="D25" s="132" t="s">
        <v>693</v>
      </c>
      <c r="E25" s="133" t="s">
        <v>729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6.25" customHeight="1">
      <c r="A26" s="37">
        <v>20</v>
      </c>
      <c r="B26" s="122">
        <v>44179</v>
      </c>
      <c r="C26" s="134" t="s">
        <v>68</v>
      </c>
      <c r="D26" s="135" t="s">
        <v>694</v>
      </c>
      <c r="E26" s="136" t="s">
        <v>730</v>
      </c>
      <c r="F26" s="37" t="s">
        <v>23</v>
      </c>
      <c r="G26" s="144"/>
      <c r="H26" s="43"/>
      <c r="I26" s="43"/>
      <c r="J26" s="43"/>
      <c r="K26" s="43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25" customHeight="1">
      <c r="A27" s="21">
        <v>21</v>
      </c>
      <c r="B27" s="123">
        <v>44180</v>
      </c>
      <c r="C27" s="137" t="s">
        <v>68</v>
      </c>
      <c r="D27" s="138" t="s">
        <v>695</v>
      </c>
      <c r="E27" s="139" t="s">
        <v>731</v>
      </c>
      <c r="F27" s="25" t="s">
        <v>24</v>
      </c>
      <c r="G27" s="81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25" customHeight="1">
      <c r="A28" s="29">
        <v>22</v>
      </c>
      <c r="B28" s="121">
        <v>44181</v>
      </c>
      <c r="C28" s="131" t="s">
        <v>68</v>
      </c>
      <c r="D28" s="132" t="s">
        <v>696</v>
      </c>
      <c r="E28" s="133" t="s">
        <v>732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25" customHeight="1">
      <c r="A29" s="29">
        <v>23</v>
      </c>
      <c r="B29" s="121">
        <v>44182</v>
      </c>
      <c r="C29" s="131" t="s">
        <v>68</v>
      </c>
      <c r="D29" s="132" t="s">
        <v>697</v>
      </c>
      <c r="E29" s="133" t="s">
        <v>733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25" customHeight="1">
      <c r="A30" s="29">
        <v>24</v>
      </c>
      <c r="B30" s="121">
        <v>44183</v>
      </c>
      <c r="C30" s="131" t="s">
        <v>68</v>
      </c>
      <c r="D30" s="132" t="s">
        <v>698</v>
      </c>
      <c r="E30" s="133" t="s">
        <v>734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25" customHeight="1">
      <c r="A31" s="37">
        <v>25</v>
      </c>
      <c r="B31" s="122">
        <v>44184</v>
      </c>
      <c r="C31" s="140" t="s">
        <v>68</v>
      </c>
      <c r="D31" s="141" t="s">
        <v>216</v>
      </c>
      <c r="E31" s="142" t="s">
        <v>735</v>
      </c>
      <c r="F31" s="37" t="s">
        <v>23</v>
      </c>
      <c r="G31" s="218"/>
      <c r="H31" s="61"/>
      <c r="I31" s="61"/>
      <c r="J31" s="61"/>
      <c r="K31" s="61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" customHeight="1">
      <c r="A32" s="21">
        <v>26</v>
      </c>
      <c r="B32" s="123">
        <v>44185</v>
      </c>
      <c r="C32" s="128" t="s">
        <v>68</v>
      </c>
      <c r="D32" s="129" t="s">
        <v>699</v>
      </c>
      <c r="E32" s="130" t="s">
        <v>736</v>
      </c>
      <c r="F32" s="25" t="s">
        <v>24</v>
      </c>
      <c r="G32" s="82"/>
      <c r="H32" s="45"/>
      <c r="I32" s="45"/>
      <c r="J32" s="45"/>
      <c r="K32" s="45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25" customHeight="1">
      <c r="A33" s="29">
        <v>27</v>
      </c>
      <c r="B33" s="121">
        <v>44186</v>
      </c>
      <c r="C33" s="131" t="s">
        <v>68</v>
      </c>
      <c r="D33" s="132" t="s">
        <v>700</v>
      </c>
      <c r="E33" s="133" t="s">
        <v>737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25" customHeight="1">
      <c r="A34" s="29">
        <v>28</v>
      </c>
      <c r="B34" s="121">
        <v>44187</v>
      </c>
      <c r="C34" s="131" t="s">
        <v>68</v>
      </c>
      <c r="D34" s="132" t="s">
        <v>181</v>
      </c>
      <c r="E34" s="133" t="s">
        <v>738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25" customHeight="1">
      <c r="A35" s="29">
        <v>29</v>
      </c>
      <c r="B35" s="121">
        <v>44188</v>
      </c>
      <c r="C35" s="131" t="s">
        <v>68</v>
      </c>
      <c r="D35" s="132" t="s">
        <v>701</v>
      </c>
      <c r="E35" s="133" t="s">
        <v>739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25" customHeight="1">
      <c r="A36" s="37">
        <v>30</v>
      </c>
      <c r="B36" s="122">
        <v>44189</v>
      </c>
      <c r="C36" s="134" t="s">
        <v>68</v>
      </c>
      <c r="D36" s="135" t="s">
        <v>702</v>
      </c>
      <c r="E36" s="136" t="s">
        <v>740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</row>
    <row r="37" spans="1:25" s="2" customFormat="1" ht="16.25" customHeight="1">
      <c r="A37" s="21">
        <v>31</v>
      </c>
      <c r="B37" s="123">
        <v>44190</v>
      </c>
      <c r="C37" s="137" t="s">
        <v>68</v>
      </c>
      <c r="D37" s="138" t="s">
        <v>186</v>
      </c>
      <c r="E37" s="139" t="s">
        <v>741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</row>
    <row r="38" spans="1:25" s="2" customFormat="1" ht="16.25" customHeight="1">
      <c r="A38" s="29">
        <v>32</v>
      </c>
      <c r="B38" s="121">
        <v>44191</v>
      </c>
      <c r="C38" s="131" t="s">
        <v>68</v>
      </c>
      <c r="D38" s="132" t="s">
        <v>703</v>
      </c>
      <c r="E38" s="133" t="s">
        <v>742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25" customHeight="1">
      <c r="A39" s="29">
        <v>33</v>
      </c>
      <c r="B39" s="121">
        <v>44192</v>
      </c>
      <c r="C39" s="131" t="s">
        <v>68</v>
      </c>
      <c r="D39" s="132" t="s">
        <v>704</v>
      </c>
      <c r="E39" s="133" t="s">
        <v>743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25" customHeight="1">
      <c r="A40" s="29">
        <v>34</v>
      </c>
      <c r="B40" s="121">
        <v>44193</v>
      </c>
      <c r="C40" s="131" t="s">
        <v>68</v>
      </c>
      <c r="D40" s="132" t="s">
        <v>705</v>
      </c>
      <c r="E40" s="133" t="s">
        <v>161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5" customHeight="1">
      <c r="A41" s="37">
        <v>35</v>
      </c>
      <c r="B41" s="122">
        <v>44194</v>
      </c>
      <c r="C41" s="140" t="s">
        <v>68</v>
      </c>
      <c r="D41" s="141" t="s">
        <v>706</v>
      </c>
      <c r="E41" s="142" t="s">
        <v>744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44"/>
    </row>
    <row r="42" spans="1:25" s="2" customFormat="1" ht="16.25" customHeight="1">
      <c r="A42" s="21">
        <v>36</v>
      </c>
      <c r="B42" s="123">
        <v>44195</v>
      </c>
      <c r="C42" s="128" t="s">
        <v>68</v>
      </c>
      <c r="D42" s="129" t="s">
        <v>707</v>
      </c>
      <c r="E42" s="130" t="s">
        <v>745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25" customHeight="1">
      <c r="A43" s="29">
        <v>37</v>
      </c>
      <c r="B43" s="121">
        <v>44196</v>
      </c>
      <c r="C43" s="131" t="s">
        <v>68</v>
      </c>
      <c r="D43" s="132" t="s">
        <v>708</v>
      </c>
      <c r="E43" s="133" t="s">
        <v>746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" customHeight="1">
      <c r="A44" s="29">
        <v>38</v>
      </c>
      <c r="B44" s="121">
        <v>44197</v>
      </c>
      <c r="C44" s="131" t="s">
        <v>68</v>
      </c>
      <c r="D44" s="132" t="s">
        <v>709</v>
      </c>
      <c r="E44" s="133" t="s">
        <v>747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25" customHeight="1">
      <c r="A45" s="29">
        <v>39</v>
      </c>
      <c r="B45" s="121">
        <v>44198</v>
      </c>
      <c r="C45" s="131" t="s">
        <v>68</v>
      </c>
      <c r="D45" s="132" t="s">
        <v>710</v>
      </c>
      <c r="E45" s="133" t="s">
        <v>748</v>
      </c>
      <c r="F45" s="29" t="s">
        <v>22</v>
      </c>
      <c r="G45" s="76"/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25" customHeight="1">
      <c r="A46" s="37">
        <v>40</v>
      </c>
      <c r="B46" s="122">
        <v>44199</v>
      </c>
      <c r="C46" s="134" t="s">
        <v>68</v>
      </c>
      <c r="D46" s="135" t="s">
        <v>711</v>
      </c>
      <c r="E46" s="136" t="s">
        <v>749</v>
      </c>
      <c r="F46" s="37" t="s">
        <v>23</v>
      </c>
      <c r="G46" s="144"/>
      <c r="H46" s="43"/>
      <c r="I46" s="43"/>
      <c r="J46" s="43"/>
      <c r="K46" s="43"/>
      <c r="L46" s="43"/>
      <c r="M46" s="43"/>
      <c r="N46" s="43"/>
      <c r="O46" s="43"/>
      <c r="P46" s="42"/>
      <c r="Q46" s="42"/>
      <c r="R46" s="42"/>
      <c r="S46" s="42"/>
      <c r="T46" s="42"/>
      <c r="U46" s="42"/>
      <c r="V46" s="42"/>
      <c r="W46" s="42"/>
      <c r="X46" s="43"/>
      <c r="Y46" s="64"/>
    </row>
    <row r="47" spans="1:25" s="2" customFormat="1" ht="6" customHeight="1">
      <c r="A47" s="66"/>
      <c r="B47" s="127"/>
      <c r="C47" s="125"/>
      <c r="D47" s="126"/>
      <c r="E47" s="12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25" customHeight="1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16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24</v>
      </c>
      <c r="P48" s="65"/>
      <c r="Q48" s="68" t="s">
        <v>8</v>
      </c>
      <c r="X48" s="65"/>
      <c r="Y48" s="65"/>
    </row>
    <row r="49" spans="1:25" s="91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89" customFormat="1" ht="15" customHeight="1">
      <c r="B56" s="86"/>
      <c r="C56" s="87"/>
      <c r="D56" s="88"/>
      <c r="E56" s="88"/>
    </row>
    <row r="57" spans="1:25" s="89" customFormat="1" ht="15" customHeight="1">
      <c r="B57" s="86"/>
      <c r="C57" s="87"/>
      <c r="D57" s="88"/>
      <c r="E57" s="88"/>
    </row>
    <row r="58" spans="1:25" s="89" customFormat="1" ht="15" customHeight="1">
      <c r="B58" s="86"/>
      <c r="C58" s="90"/>
      <c r="D58" s="91"/>
      <c r="E58" s="91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56"/>
  <sheetViews>
    <sheetView topLeftCell="A21" zoomScale="130" zoomScaleNormal="130" workbookViewId="0">
      <selection activeCell="Z21" sqref="Z1:AM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ม.1'!B20</f>
        <v>นางสาวชุติมา  แซ่ตั้ง</v>
      </c>
    </row>
    <row r="2" spans="1:25" s="10" customFormat="1" ht="18" customHeight="1">
      <c r="B2" s="103" t="s">
        <v>46</v>
      </c>
      <c r="C2" s="95"/>
      <c r="D2" s="96"/>
      <c r="E2" s="101" t="s">
        <v>60</v>
      </c>
      <c r="M2" s="10" t="s">
        <v>45</v>
      </c>
      <c r="R2" s="10" t="str">
        <f>'ยอด ม.1'!B21</f>
        <v>นายณัฐวุฒิ  พุทธบัว</v>
      </c>
    </row>
    <row r="3" spans="1:25" s="12" customFormat="1" ht="17.25" customHeight="1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ม.1'!F20</f>
        <v>624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44200</v>
      </c>
      <c r="C7" s="22" t="s">
        <v>67</v>
      </c>
      <c r="D7" s="146" t="s">
        <v>750</v>
      </c>
      <c r="E7" s="148" t="s">
        <v>779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25" customHeight="1">
      <c r="A8" s="29">
        <v>2</v>
      </c>
      <c r="B8" s="121">
        <v>44201</v>
      </c>
      <c r="C8" s="30" t="s">
        <v>67</v>
      </c>
      <c r="D8" s="54" t="s">
        <v>751</v>
      </c>
      <c r="E8" s="55" t="s">
        <v>780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25" customHeight="1">
      <c r="A9" s="29">
        <v>3</v>
      </c>
      <c r="B9" s="121">
        <v>44202</v>
      </c>
      <c r="C9" s="30" t="s">
        <v>67</v>
      </c>
      <c r="D9" s="54" t="s">
        <v>243</v>
      </c>
      <c r="E9" s="55" t="s">
        <v>781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25" customHeight="1">
      <c r="A10" s="29">
        <v>4</v>
      </c>
      <c r="B10" s="121">
        <v>44203</v>
      </c>
      <c r="C10" s="30" t="s">
        <v>67</v>
      </c>
      <c r="D10" s="54" t="s">
        <v>169</v>
      </c>
      <c r="E10" s="55" t="s">
        <v>782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25" customHeight="1">
      <c r="A11" s="37">
        <v>5</v>
      </c>
      <c r="B11" s="122">
        <v>44204</v>
      </c>
      <c r="C11" s="38" t="s">
        <v>67</v>
      </c>
      <c r="D11" s="147" t="s">
        <v>752</v>
      </c>
      <c r="E11" s="143" t="s">
        <v>783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25" customHeight="1">
      <c r="A12" s="21">
        <v>6</v>
      </c>
      <c r="B12" s="123">
        <v>44205</v>
      </c>
      <c r="C12" s="22" t="s">
        <v>67</v>
      </c>
      <c r="D12" s="146" t="s">
        <v>753</v>
      </c>
      <c r="E12" s="148" t="s">
        <v>784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25" customHeight="1">
      <c r="A13" s="29">
        <v>7</v>
      </c>
      <c r="B13" s="121">
        <v>44206</v>
      </c>
      <c r="C13" s="30" t="s">
        <v>67</v>
      </c>
      <c r="D13" s="54" t="s">
        <v>754</v>
      </c>
      <c r="E13" s="55" t="s">
        <v>170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25" customHeight="1">
      <c r="A14" s="29">
        <v>8</v>
      </c>
      <c r="B14" s="121">
        <v>44207</v>
      </c>
      <c r="C14" s="30" t="s">
        <v>67</v>
      </c>
      <c r="D14" s="54" t="s">
        <v>301</v>
      </c>
      <c r="E14" s="55" t="s">
        <v>785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25" customHeight="1">
      <c r="A15" s="29">
        <v>9</v>
      </c>
      <c r="B15" s="121">
        <v>44208</v>
      </c>
      <c r="C15" s="30" t="s">
        <v>67</v>
      </c>
      <c r="D15" s="54" t="s">
        <v>755</v>
      </c>
      <c r="E15" s="55" t="s">
        <v>786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25" customHeight="1">
      <c r="A16" s="37">
        <v>10</v>
      </c>
      <c r="B16" s="122">
        <v>44209</v>
      </c>
      <c r="C16" s="38" t="s">
        <v>67</v>
      </c>
      <c r="D16" s="147" t="s">
        <v>756</v>
      </c>
      <c r="E16" s="143" t="s">
        <v>787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25" customHeight="1">
      <c r="A17" s="21">
        <v>11</v>
      </c>
      <c r="B17" s="123">
        <v>44210</v>
      </c>
      <c r="C17" s="22" t="s">
        <v>67</v>
      </c>
      <c r="D17" s="146" t="s">
        <v>197</v>
      </c>
      <c r="E17" s="148" t="s">
        <v>158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25" customHeight="1">
      <c r="A18" s="29">
        <v>12</v>
      </c>
      <c r="B18" s="121">
        <v>44211</v>
      </c>
      <c r="C18" s="30" t="s">
        <v>67</v>
      </c>
      <c r="D18" s="54" t="s">
        <v>757</v>
      </c>
      <c r="E18" s="55" t="s">
        <v>788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25" customHeight="1">
      <c r="A19" s="29">
        <v>13</v>
      </c>
      <c r="B19" s="121">
        <v>44212</v>
      </c>
      <c r="C19" s="30" t="s">
        <v>67</v>
      </c>
      <c r="D19" s="54" t="s">
        <v>758</v>
      </c>
      <c r="E19" s="55" t="s">
        <v>534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25" customHeight="1">
      <c r="A20" s="29">
        <v>14</v>
      </c>
      <c r="B20" s="121">
        <v>44213</v>
      </c>
      <c r="C20" s="30" t="s">
        <v>67</v>
      </c>
      <c r="D20" s="149" t="s">
        <v>759</v>
      </c>
      <c r="E20" s="55" t="s">
        <v>789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25" customHeight="1">
      <c r="A21" s="37">
        <v>15</v>
      </c>
      <c r="B21" s="122">
        <v>44214</v>
      </c>
      <c r="C21" s="38" t="s">
        <v>67</v>
      </c>
      <c r="D21" s="147" t="s">
        <v>760</v>
      </c>
      <c r="E21" s="143" t="s">
        <v>790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25" customHeight="1">
      <c r="A22" s="21">
        <v>16</v>
      </c>
      <c r="B22" s="123">
        <v>44215</v>
      </c>
      <c r="C22" s="22" t="s">
        <v>67</v>
      </c>
      <c r="D22" s="146" t="s">
        <v>761</v>
      </c>
      <c r="E22" s="148" t="s">
        <v>791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6.25" customHeight="1">
      <c r="A23" s="29">
        <v>17</v>
      </c>
      <c r="B23" s="121">
        <v>44216</v>
      </c>
      <c r="C23" s="30" t="s">
        <v>67</v>
      </c>
      <c r="D23" s="54" t="s">
        <v>762</v>
      </c>
      <c r="E23" s="32" t="s">
        <v>792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25" customHeight="1">
      <c r="A24" s="29">
        <v>18</v>
      </c>
      <c r="B24" s="121">
        <v>44217</v>
      </c>
      <c r="C24" s="30" t="s">
        <v>67</v>
      </c>
      <c r="D24" s="54" t="s">
        <v>763</v>
      </c>
      <c r="E24" s="55" t="s">
        <v>793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" customHeight="1">
      <c r="A25" s="29">
        <v>19</v>
      </c>
      <c r="B25" s="121">
        <v>44218</v>
      </c>
      <c r="C25" s="30" t="s">
        <v>67</v>
      </c>
      <c r="D25" s="54" t="s">
        <v>764</v>
      </c>
      <c r="E25" s="55" t="s">
        <v>794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7" customHeight="1">
      <c r="A26" s="37">
        <v>20</v>
      </c>
      <c r="B26" s="122">
        <v>44219</v>
      </c>
      <c r="C26" s="38" t="s">
        <v>68</v>
      </c>
      <c r="D26" s="147" t="s">
        <v>765</v>
      </c>
      <c r="E26" s="143" t="s">
        <v>795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25" customHeight="1">
      <c r="A27" s="21">
        <v>21</v>
      </c>
      <c r="B27" s="123">
        <v>44220</v>
      </c>
      <c r="C27" s="47" t="s">
        <v>68</v>
      </c>
      <c r="D27" s="48" t="s">
        <v>766</v>
      </c>
      <c r="E27" s="49" t="s">
        <v>796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25" customHeight="1">
      <c r="A28" s="29">
        <v>22</v>
      </c>
      <c r="B28" s="121">
        <v>44221</v>
      </c>
      <c r="C28" s="30" t="s">
        <v>68</v>
      </c>
      <c r="D28" s="54" t="s">
        <v>767</v>
      </c>
      <c r="E28" s="55" t="s">
        <v>225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25" customHeight="1">
      <c r="A29" s="29">
        <v>23</v>
      </c>
      <c r="B29" s="121">
        <v>44222</v>
      </c>
      <c r="C29" s="30" t="s">
        <v>68</v>
      </c>
      <c r="D29" s="54" t="s">
        <v>768</v>
      </c>
      <c r="E29" s="55" t="s">
        <v>797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" customHeight="1">
      <c r="A30" s="29">
        <v>24</v>
      </c>
      <c r="B30" s="121">
        <v>44223</v>
      </c>
      <c r="C30" s="30" t="s">
        <v>68</v>
      </c>
      <c r="D30" s="54" t="s">
        <v>769</v>
      </c>
      <c r="E30" s="55" t="s">
        <v>798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25" customHeight="1">
      <c r="A31" s="37">
        <v>25</v>
      </c>
      <c r="B31" s="122">
        <v>44224</v>
      </c>
      <c r="C31" s="56" t="s">
        <v>68</v>
      </c>
      <c r="D31" s="150" t="s">
        <v>509</v>
      </c>
      <c r="E31" s="151" t="s">
        <v>799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.25" customHeight="1">
      <c r="A32" s="21">
        <v>26</v>
      </c>
      <c r="B32" s="123">
        <v>44225</v>
      </c>
      <c r="C32" s="157" t="s">
        <v>68</v>
      </c>
      <c r="D32" s="146" t="s">
        <v>770</v>
      </c>
      <c r="E32" s="148" t="s">
        <v>199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25" customHeight="1">
      <c r="A33" s="29">
        <v>27</v>
      </c>
      <c r="B33" s="121">
        <v>44226</v>
      </c>
      <c r="C33" s="30" t="s">
        <v>68</v>
      </c>
      <c r="D33" s="54" t="s">
        <v>771</v>
      </c>
      <c r="E33" s="55" t="s">
        <v>800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25" customHeight="1">
      <c r="A34" s="29">
        <v>28</v>
      </c>
      <c r="B34" s="121">
        <v>44227</v>
      </c>
      <c r="C34" s="30" t="s">
        <v>68</v>
      </c>
      <c r="D34" s="54" t="s">
        <v>216</v>
      </c>
      <c r="E34" s="55" t="s">
        <v>801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25" customHeight="1">
      <c r="A35" s="29">
        <v>29</v>
      </c>
      <c r="B35" s="121">
        <v>44228</v>
      </c>
      <c r="C35" s="30" t="s">
        <v>68</v>
      </c>
      <c r="D35" s="54" t="s">
        <v>772</v>
      </c>
      <c r="E35" s="55" t="s">
        <v>802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25" customHeight="1">
      <c r="A36" s="37">
        <v>30</v>
      </c>
      <c r="B36" s="122">
        <v>44229</v>
      </c>
      <c r="C36" s="38" t="s">
        <v>68</v>
      </c>
      <c r="D36" s="147" t="s">
        <v>773</v>
      </c>
      <c r="E36" s="143" t="s">
        <v>803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</row>
    <row r="37" spans="1:25" s="2" customFormat="1" ht="16.25" customHeight="1">
      <c r="A37" s="21">
        <v>31</v>
      </c>
      <c r="B37" s="123">
        <v>44230</v>
      </c>
      <c r="C37" s="47" t="s">
        <v>68</v>
      </c>
      <c r="D37" s="48" t="s">
        <v>774</v>
      </c>
      <c r="E37" s="49" t="s">
        <v>804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</row>
    <row r="38" spans="1:25" s="2" customFormat="1" ht="16.25" customHeight="1">
      <c r="A38" s="29">
        <v>32</v>
      </c>
      <c r="B38" s="121">
        <v>44231</v>
      </c>
      <c r="C38" s="30" t="s">
        <v>68</v>
      </c>
      <c r="D38" s="54" t="s">
        <v>173</v>
      </c>
      <c r="E38" s="55" t="s">
        <v>805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" customHeight="1">
      <c r="A39" s="29">
        <v>33</v>
      </c>
      <c r="B39" s="121">
        <v>44232</v>
      </c>
      <c r="C39" s="30" t="s">
        <v>68</v>
      </c>
      <c r="D39" s="54" t="s">
        <v>164</v>
      </c>
      <c r="E39" s="55" t="s">
        <v>806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25" customHeight="1">
      <c r="A40" s="29">
        <v>34</v>
      </c>
      <c r="B40" s="121">
        <v>44233</v>
      </c>
      <c r="C40" s="30" t="s">
        <v>68</v>
      </c>
      <c r="D40" s="54" t="s">
        <v>219</v>
      </c>
      <c r="E40" s="55" t="s">
        <v>807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5" customHeight="1">
      <c r="A41" s="37">
        <v>35</v>
      </c>
      <c r="B41" s="122">
        <v>44234</v>
      </c>
      <c r="C41" s="56" t="s">
        <v>68</v>
      </c>
      <c r="D41" s="150" t="s">
        <v>775</v>
      </c>
      <c r="E41" s="151" t="s">
        <v>808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44"/>
    </row>
    <row r="42" spans="1:25" s="2" customFormat="1" ht="16.25" customHeight="1">
      <c r="A42" s="21">
        <v>36</v>
      </c>
      <c r="B42" s="123">
        <v>44235</v>
      </c>
      <c r="C42" s="22" t="s">
        <v>68</v>
      </c>
      <c r="D42" s="146" t="s">
        <v>153</v>
      </c>
      <c r="E42" s="148" t="s">
        <v>809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25" customHeight="1">
      <c r="A43" s="29">
        <v>37</v>
      </c>
      <c r="B43" s="121">
        <v>44236</v>
      </c>
      <c r="C43" s="30" t="s">
        <v>68</v>
      </c>
      <c r="D43" s="54" t="s">
        <v>776</v>
      </c>
      <c r="E43" s="55" t="s">
        <v>810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25" customHeight="1">
      <c r="A44" s="29">
        <v>38</v>
      </c>
      <c r="B44" s="121">
        <v>44237</v>
      </c>
      <c r="C44" s="30" t="s">
        <v>68</v>
      </c>
      <c r="D44" s="54" t="s">
        <v>265</v>
      </c>
      <c r="E44" s="55" t="s">
        <v>811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25" customHeight="1">
      <c r="A45" s="29">
        <v>39</v>
      </c>
      <c r="B45" s="121">
        <v>44238</v>
      </c>
      <c r="C45" s="30" t="s">
        <v>68</v>
      </c>
      <c r="D45" s="54" t="s">
        <v>777</v>
      </c>
      <c r="E45" s="55" t="s">
        <v>812</v>
      </c>
      <c r="F45" s="29" t="s">
        <v>22</v>
      </c>
      <c r="G45" s="83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25" customHeight="1">
      <c r="A46" s="37">
        <v>40</v>
      </c>
      <c r="B46" s="122">
        <v>44239</v>
      </c>
      <c r="C46" s="38" t="s">
        <v>68</v>
      </c>
      <c r="D46" s="147" t="s">
        <v>778</v>
      </c>
      <c r="E46" s="143" t="s">
        <v>813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64"/>
    </row>
    <row r="47" spans="1:25" s="2" customFormat="1" ht="6" customHeight="1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25" customHeight="1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19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21</v>
      </c>
      <c r="P48" s="65"/>
      <c r="Q48" s="68" t="s">
        <v>8</v>
      </c>
      <c r="X48" s="65"/>
      <c r="Y48" s="65"/>
    </row>
    <row r="49" spans="1:25" s="91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ht="15" customHeight="1">
      <c r="C56" s="7"/>
      <c r="D56" s="8"/>
      <c r="E56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1-12</vt:lpstr>
      <vt:lpstr>1-13</vt:lpstr>
      <vt:lpstr>1-14</vt:lpstr>
      <vt:lpstr>ยอด ม.1</vt:lpstr>
      <vt:lpstr>'1-1'!Print_Area</vt:lpstr>
      <vt:lpstr>'1-10'!Print_Area</vt:lpstr>
      <vt:lpstr>'1-11'!Print_Area</vt:lpstr>
      <vt:lpstr>'1-12'!Print_Area</vt:lpstr>
      <vt:lpstr>'1-13'!Print_Area</vt:lpstr>
      <vt:lpstr>'1-14'!Print_Area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'1-8'!Print_Area</vt:lpstr>
      <vt:lpstr>'1-9'!Print_Area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Microsoft Office User</cp:lastModifiedBy>
  <cp:lastPrinted>2024-10-21T05:47:48Z</cp:lastPrinted>
  <dcterms:created xsi:type="dcterms:W3CDTF">2002-05-20T03:15:00Z</dcterms:created>
  <dcterms:modified xsi:type="dcterms:W3CDTF">2024-10-31T06:18:44Z</dcterms:modified>
</cp:coreProperties>
</file>